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ASUS\Documents\2022\COMPROBACIONES\"/>
    </mc:Choice>
  </mc:AlternateContent>
  <xr:revisionPtr revIDLastSave="0" documentId="13_ncr:1_{328AFD4D-FA26-4D12-88B6-B95BCA0FBBB3}" xr6:coauthVersionLast="47" xr6:coauthVersionMax="47" xr10:uidLastSave="{00000000-0000-0000-0000-000000000000}"/>
  <bookViews>
    <workbookView xWindow="780" yWindow="780" windowWidth="14940" windowHeight="14400" activeTab="3" xr2:uid="{00000000-000D-0000-FFFF-FFFF00000000}"/>
  </bookViews>
  <sheets>
    <sheet name="2019" sheetId="16" r:id="rId1"/>
    <sheet name="2020" sheetId="17" r:id="rId2"/>
    <sheet name="2021" sheetId="10" r:id="rId3"/>
    <sheet name="2022" sheetId="15" r:id="rId4"/>
    <sheet name="19 20 21 22" sheetId="18" r:id="rId5"/>
    <sheet name="Devoluciones" sheetId="8"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5" i="16" l="1"/>
  <c r="J12" i="16" l="1"/>
  <c r="K13" i="17" l="1"/>
  <c r="K8" i="17"/>
  <c r="K7" i="16"/>
  <c r="J7" i="16" s="1"/>
  <c r="K10" i="16"/>
  <c r="K11" i="16"/>
  <c r="K23" i="16"/>
  <c r="K24" i="16"/>
  <c r="K25" i="16"/>
  <c r="K28" i="16"/>
  <c r="K29" i="16"/>
  <c r="J14" i="16"/>
  <c r="J16" i="16"/>
  <c r="K15" i="10"/>
  <c r="K7" i="10"/>
  <c r="K17" i="10" l="1"/>
  <c r="K21" i="10" l="1"/>
  <c r="K22" i="10"/>
  <c r="K18" i="10"/>
  <c r="L12" i="10"/>
  <c r="K19" i="10"/>
  <c r="L20" i="10"/>
  <c r="K9" i="10"/>
  <c r="L6" i="10"/>
  <c r="L13" i="10" l="1"/>
  <c r="J26" i="10"/>
  <c r="C13" i="8" l="1"/>
</calcChain>
</file>

<file path=xl/sharedStrings.xml><?xml version="1.0" encoding="utf-8"?>
<sst xmlns="http://schemas.openxmlformats.org/spreadsheetml/2006/main" count="804" uniqueCount="369">
  <si>
    <t>N°</t>
  </si>
  <si>
    <t>Comisión Estatal de Mejora Regulatoria</t>
  </si>
  <si>
    <t>AUTORIZADO APORTACIÓN FIDECOMP</t>
  </si>
  <si>
    <t xml:space="preserve">OTRA APORTACIÓN </t>
  </si>
  <si>
    <t>NOMBRE DEL PROYECTO</t>
  </si>
  <si>
    <t>SESIÓN DEL COMITÉ TÉCNICO  Y FECHA DE AUTORIZACIÓN</t>
  </si>
  <si>
    <t>ESTATUS</t>
  </si>
  <si>
    <t>MONTO  TOTAL DEL PROYECTO</t>
  </si>
  <si>
    <t>1 SESION ORDINARIA 2020, 14 DE ENERO 2020</t>
  </si>
  <si>
    <t>Secretaria de Desarrollo Social del Gobierno del Estado de Morelos</t>
  </si>
  <si>
    <t>Federación de uniones de comerciantes de mercados públicos municipales prestadores de servicio y establecidos del Estado de Morelos A.C .</t>
  </si>
  <si>
    <t>Protesta Ciudadana</t>
  </si>
  <si>
    <t>2 SESIÓN ORDINARIA 2020, 11 DE FEBRERO 2020</t>
  </si>
  <si>
    <t>Comisión Estatal de Seguridad Pública</t>
  </si>
  <si>
    <t>3 SESIÓN ORDINARIA 2020, 12 MARZO DE 2020</t>
  </si>
  <si>
    <t>Secretaria de Desarrollo Económico y del Trabajo /Dirección General del Servicio Nacional de Empleo Morelos</t>
  </si>
  <si>
    <t>Ayuntamiento de Cuernavaca/Secretaria de Desarrollo Urbano y Obras Públicas del Municipio de Cuernavaca</t>
  </si>
  <si>
    <t>Secretaria de Desarrollo Ecónomico y del Trabajo/Dirección General de Macroeconomia y Fomento a la Exportación</t>
  </si>
  <si>
    <t>5 SESIÓN ORDINARIA 2020,12 MAYO 2020</t>
  </si>
  <si>
    <t>7 SESIÓN ORDINARIA 2020, 14 JULIO 2020</t>
  </si>
  <si>
    <t>Fundación Artic para la cultura y las artes A.C</t>
  </si>
  <si>
    <t>8 SESIÓN ORDINARIA 2020, 11 AGOSTO 2020</t>
  </si>
  <si>
    <t>Cámara Nacional de la Industria de Transformación, Delegación Morelos</t>
  </si>
  <si>
    <t>10 SESIÓN ORDINARIA 2020, 13 OCTUBRE 2020</t>
  </si>
  <si>
    <t>Programa Emergente para empresas incluido en el Plan Estatal de Apoyo a la Economía y al Empleo para combatir los efectos económicos del COVID-19</t>
  </si>
  <si>
    <t>1 SESIÓN EXTRAORDINARIA 2020, 30 DE MARZO 2020</t>
  </si>
  <si>
    <t>2 SESIÓN EXTRAORDINARIA 2020, 03 JULIO 2020</t>
  </si>
  <si>
    <t>Proyectos de Desarrollo Social para la competitividad en el Estado</t>
  </si>
  <si>
    <t>Mantenimiento y adecuaciones a los mercados municipales Cuernavaca</t>
  </si>
  <si>
    <t>Estudio del análisis de idoneidad de las medidas gubernamentales para atenuar los efectos económicos del covid-19 en Morelos</t>
  </si>
  <si>
    <t xml:space="preserve">Rehabilitación de mercado centro de Jiutepec </t>
  </si>
  <si>
    <t>El Festival de Animación, Videojuegos y Cómic 2020</t>
  </si>
  <si>
    <t>Programa reactívate en Morelos</t>
  </si>
  <si>
    <t>Programa reactívate en Morelos Fondo Morelos (FOCIR)</t>
  </si>
  <si>
    <t>“Rehabilitación y modificaciones al mercado municipal Rivapalacio de Jojutla Morelos”</t>
  </si>
  <si>
    <t>Federación de Uniones de Comerciantes de mercados públicos municipales</t>
  </si>
  <si>
    <t>11 SESIÓN ORDINARIA 2020, 10 NOVIEMBRE 2020</t>
  </si>
  <si>
    <t>FINALIZADO</t>
  </si>
  <si>
    <t>EN EJECUCIÓN</t>
  </si>
  <si>
    <t>Instituto Morelense para el Financiamiento del Sector Productivo (Fondo Morelos)</t>
  </si>
  <si>
    <t>Promoción y realización del Festival del Mezcal 2019</t>
  </si>
  <si>
    <t>Programa de Apoyo al Empleo 2018</t>
  </si>
  <si>
    <t>Democratizando la productividad en el comercio a detalle</t>
  </si>
  <si>
    <t>Programa de Apoyo al Empleo 2019</t>
  </si>
  <si>
    <t>Encuentro Empresarial Morelos Anfitrión del Mundo</t>
  </si>
  <si>
    <t>Desarrollo de proveedores para el acopio, beneficio y comercialización de arroz Morelos para mil 500 toneladas</t>
  </si>
  <si>
    <t>El Festival de Animación, Videojuegos y Cómic 2019</t>
  </si>
  <si>
    <t>Reto al Tepozteco, Altepeihuitl, la Fiesta del Pueblo 2019</t>
  </si>
  <si>
    <t>Diagnóstico Empresarial y de Capacitación de Entidades afiliadas a la Cámara Mexicana de la Industria de la Construcción, delegación Morelos</t>
  </si>
  <si>
    <t>Actualización de cartografía y mantenimiento de la Plataforma de Vinculación Registral y Catastral del estado de Morelos</t>
  </si>
  <si>
    <t>Fortalecimiento a la Agro industrialización del molino de Arroz de Jojutla</t>
  </si>
  <si>
    <t>Proyecto de obra y construcción de un acceso parque agro industrial Xochitepec, que se ubicará en el km. 106+970, sentido 1 de la autopista Cuernavaca-Acapulco</t>
  </si>
  <si>
    <t>Reconversión de la planta de tratamiento de aguas residuales de Eccaciv, para dar cumplimiento a los parámetros establecidos en el proyecto de norma PROY-NOM-001-SEMARNAT</t>
  </si>
  <si>
    <t>Orgullo Morelos: reconocimiento y verificación de cumplimiento</t>
  </si>
  <si>
    <t>Proyecto Inversión para aumentar la competitividad y cobertura del ICATMOR</t>
  </si>
  <si>
    <t>Programa para impulso de la industria 4.0 y transformación digital en el sector empresarial de Morelos mediante foro y programa de entrenamiento intensivo para formación de talento humano</t>
  </si>
  <si>
    <t>Proyecto en marcha con PNUD</t>
  </si>
  <si>
    <t>Programa para la Renovación de Unidades de Transporte Público con y sin itinerario fijo en el Estado de Morelos</t>
  </si>
  <si>
    <t>Programa Impulso económico a sectores estratégicos</t>
  </si>
  <si>
    <t>Mujeres AMEXME con visión 2020, XVIII Congreso Nacional: Asociación Mexicana de Mujeres Empresariales A.C.</t>
  </si>
  <si>
    <t>Programa de atención al sector estratégico agroindustrial de la producción, industrialización y comercialización de productos derivados del agave</t>
  </si>
  <si>
    <t>Rehabilitación de Edificio Victoria</t>
  </si>
  <si>
    <t>Secretaría de Desarrollo Económico y del Trabajo</t>
  </si>
  <si>
    <t>Fondo Morelos</t>
  </si>
  <si>
    <t>CXXIII Jornada Nacional del Notariado Mexicano, Cuernavaca, Morelos</t>
  </si>
  <si>
    <t>CANCELADO</t>
  </si>
  <si>
    <t>Movilidad</t>
  </si>
  <si>
    <t>SNE</t>
  </si>
  <si>
    <t>FOCIR</t>
  </si>
  <si>
    <t>PIT</t>
  </si>
  <si>
    <t>Ayala</t>
  </si>
  <si>
    <t>Jose Andres Mapa</t>
  </si>
  <si>
    <t>Jose Andres Certificación ExportaciónSedagro</t>
  </si>
  <si>
    <t>Recuperado</t>
  </si>
  <si>
    <t>x Recuperar</t>
  </si>
  <si>
    <t>Tepoz</t>
  </si>
  <si>
    <t>Asociación de Industriales y Empresarios de Xochitepec A.C.</t>
  </si>
  <si>
    <t>Rehabilitación del Paseo Turístico denominado “Paseo Ribereño – Alfonso Sandoval Camuñas” en la Barranca de Amanalco</t>
  </si>
  <si>
    <t>Programa de Apoyo al Empleo (PAE) 2020 Morelos</t>
  </si>
  <si>
    <t>Programa de Re estructura de Mipymes nueva normalidad</t>
  </si>
  <si>
    <t>Servicio de actualización, mantenimiento y servicios adicionales para consolidación y aprovechhamiento de la infraestructura de video vigilancia C5, de la Comisión Estatal de Seguridadd (CES) del proyecto de equipamiento del sistema de video vigilancia urbana para la seguridad pública del Estado de Morelos 2020</t>
  </si>
  <si>
    <t>9 SESIÓN ORDINARIA 2020, 14 SEPTIEMBRE 2020</t>
  </si>
  <si>
    <t>PROYECTOS AUTORIZADOS EJERCICIO 2021</t>
  </si>
  <si>
    <t>Empresas Online</t>
  </si>
  <si>
    <t>Impulso Macroeconómico: Mapa digital de parques industriales, data de Empresas Exportadoras e indicadores -macroeconómicos</t>
  </si>
  <si>
    <t>Fortalecimiento de cadenas productivas en programas de certificación y vinculación para la exportación</t>
  </si>
  <si>
    <t>Reactivación Económica del municipio de Tepoztlán a través del Reto al Tepozteco 2021</t>
  </si>
  <si>
    <t>Rehabilitación de Carpeta asfáltica del acceso; Carretera Federal Cuautla-Izúcar de Matamoros al Parque Industrial Cuautla, en el Municipio de Ayala</t>
  </si>
  <si>
    <t>Rehabilitación y modificaciones a la Nave principal del Mercado Lázaro Cárdenas del Municipio de Zacatepec, Morelos</t>
  </si>
  <si>
    <t>El Festival de Animación, Videojuegos, y Cómic 2021</t>
  </si>
  <si>
    <t>En ejecución</t>
  </si>
  <si>
    <t>Iniciará en 2022</t>
  </si>
  <si>
    <t>Finalizado</t>
  </si>
  <si>
    <t>Detenido</t>
  </si>
  <si>
    <t>Rehabilitación y modificaciones al Mercado Municipal Ex Hacienda San Vicente Tzacualpan municipio Emiliano Zapata Morelos</t>
  </si>
  <si>
    <t xml:space="preserve">Programa de Apoyo al Empleo (PAE) 2021 Morelos </t>
  </si>
  <si>
    <t>Proyecto Ejecutivo para la Rehabilitación de la bóveda del mercado Adolfo López Mateos</t>
  </si>
  <si>
    <t>Rehabilitación de activos del sistema de enfriamiento que opera y administra el Fideicomiso Centro de Congresos y Convenciones Morelos</t>
  </si>
  <si>
    <t>En proceso de inicio</t>
  </si>
  <si>
    <t>Implementación de la oficina de enlace municipal de la Secretaría de Relaciones Exteriores en el municipio de Puente de Ixtla, Morelos</t>
  </si>
  <si>
    <t>Formación empresarial para el sector turístico</t>
  </si>
  <si>
    <t>Recien autorizado</t>
  </si>
  <si>
    <t>Orgu-yo !Morelos!, Comunidad digital de consumidores y vendedores</t>
  </si>
  <si>
    <t>Proyecto Estratégico Ornamentales Morelos PEOM 2021</t>
  </si>
  <si>
    <t>Consejo Estatal de Productores de Ornamentales de Morelos A.C.</t>
  </si>
  <si>
    <t>Proyectos de desarrollo social para la competitividad en el Estado 202</t>
  </si>
  <si>
    <t>El Ojo del Colibría, A.C.</t>
  </si>
  <si>
    <t>5 Sesión Ordinaria 2019</t>
  </si>
  <si>
    <t>Secretaria de Desarrollo Económico y del Trabajo /FIFODEPI</t>
  </si>
  <si>
    <t>8 Sesión Ordinaria 2017</t>
  </si>
  <si>
    <t>6 Sesión ordinaria 2019</t>
  </si>
  <si>
    <t>4 Sesión Extraordinaria 2019</t>
  </si>
  <si>
    <t>Comercial Puente de Ixtla S.A.de C.V.</t>
  </si>
  <si>
    <t>7 Sesión ordinaria 2019</t>
  </si>
  <si>
    <t>EN PROCESO DE REINTEGRO</t>
  </si>
  <si>
    <t>Fundación Artic para la Cultura y las Artes A.C.</t>
  </si>
  <si>
    <t>8 Sesión Ordinaria 2019</t>
  </si>
  <si>
    <t>Cámara Mexicana de la Industria de la Construcción CMIC</t>
  </si>
  <si>
    <t>9 Sesión Ordinaria 2019</t>
  </si>
  <si>
    <t>PROCIVAC A.C.</t>
  </si>
  <si>
    <t>Creación de Plataforma para Programa de Innovación Tecnológica (PIT) del Estado de Morelos</t>
  </si>
  <si>
    <t>Secretaría de Movilidad y Transportes</t>
  </si>
  <si>
    <t>6 Sesión Extraordinaria 2019</t>
  </si>
  <si>
    <t>Asociación Mexicana de Mujeres Jefas de Empresa Zona Morelos A.C.,</t>
  </si>
  <si>
    <t>12 Sesión Ordinaria 2019</t>
  </si>
  <si>
    <t>ORGANISMO</t>
  </si>
  <si>
    <t>Modernización y actualización de los sistemas informaticos de Fondo Morelos</t>
  </si>
  <si>
    <t>Programa de transferencia de conocimientos turisticos 2019</t>
  </si>
  <si>
    <t>Secretaria de Turismo y Cultura</t>
  </si>
  <si>
    <t>Integración de estrategia de Desarrollo económico y Energético sustentable en el estado de Morelos</t>
  </si>
  <si>
    <t>Secretaría Desarrollo Económico y del Trabajo</t>
  </si>
  <si>
    <t>Proyecto de obra y construcción de un acceso parque agroindustrial Xochitepec, que se ubicará en el Km. 106+970, sentido 1 de la autopista Cuernavaca-Acapulco (Ampliación programa)</t>
  </si>
  <si>
    <t>Programa impulso a sectores estratégicos</t>
  </si>
  <si>
    <t>Construcción de 34 Fincas Aguacateras</t>
  </si>
  <si>
    <t>La rehabilitación construcción y equipamiento de la cámara mexicana de la industria de la construcción, delegación Morelos, para fomentar la competitividad y el empleo en Morelos</t>
  </si>
  <si>
    <t>Programa para aumentar la competitividad de 22 empresas morelenses mediante certificado ISO 9001:2015. Sistema de gestión de calidad</t>
  </si>
  <si>
    <t>Programa Impulso a sectores estratégicos</t>
  </si>
  <si>
    <t>Secretaría de Desarrollo económico y del Trabajo</t>
  </si>
  <si>
    <t>Programa emergente para la reestructuración de Pasivos con Instituciones Financieras</t>
  </si>
  <si>
    <t>AÑO</t>
  </si>
  <si>
    <r>
      <t>H. Ayuntamiento de Jiutepec</t>
    </r>
    <r>
      <rPr>
        <b/>
        <i/>
        <sz val="11"/>
        <color theme="1"/>
        <rFont val="Calibri"/>
        <family val="2"/>
        <scheme val="minor"/>
      </rPr>
      <t>.</t>
    </r>
  </si>
  <si>
    <t>SECTOR</t>
  </si>
  <si>
    <t>PROPONENTE</t>
  </si>
  <si>
    <t>EJECUTOR</t>
  </si>
  <si>
    <t>CANACINTRA</t>
  </si>
  <si>
    <t>Dirección General de Macroeconomía y Fomento a la Exportación.</t>
  </si>
  <si>
    <t>Fundación Artic, S.C.</t>
  </si>
  <si>
    <t>Federación de Comerciantes y Uniones de mercados públicos municipales</t>
  </si>
  <si>
    <t>Consejo Estatal de Productores de Ornamentales de Morelos, A.C.</t>
  </si>
  <si>
    <t>H. Ayuntamiento Ayala</t>
  </si>
  <si>
    <t>Fideicomiso Centro de Congresos y Convenciones Morelos</t>
  </si>
  <si>
    <t>Federación de Comerciantes de Mercados Públicos Municipales de Morelos</t>
  </si>
  <si>
    <t>Zihuamen Tequiotitoque, A.C.</t>
  </si>
  <si>
    <t>Secretaria de Desarrollo Social</t>
  </si>
  <si>
    <t>Municipio de Tepoztlán</t>
  </si>
  <si>
    <t>Consejo Coordinador Empresarial (CCE)</t>
  </si>
  <si>
    <t>Municipio  de Puente de Ixtla</t>
  </si>
  <si>
    <t>Municipio de Puente de Ixtla</t>
  </si>
  <si>
    <t>Colegio de Notarios del Estado Morelos, A.C.</t>
  </si>
  <si>
    <t>Universidad Autónoma del Estado de Morelos</t>
  </si>
  <si>
    <t>Facultad de Arquitectura de la U.A.E.M.</t>
  </si>
  <si>
    <t>Cámara Nacional de Comercio, Servicios y Turismo de Cuernavaca</t>
  </si>
  <si>
    <t>Secretaría de Turismo y Cultra</t>
  </si>
  <si>
    <t>Asociación de Hoteles del Estado de Morelos</t>
  </si>
  <si>
    <t>Cámara Mexicana de la Industria de la Construcción, Delegación Morelos.</t>
  </si>
  <si>
    <t>Asociación de Industriales y Empresarios del Estado de Morelos SP</t>
  </si>
  <si>
    <t>PROBLEMÁTICA</t>
  </si>
  <si>
    <t>En la actualidad frente a la era digital y sumado a la situación actual que enfrenta el mundo las compras en internet se han disparado, dentro de las estadísticas 5 de cada 10 personas compran en línea. El problema actual es que 3 de cada 10 MiPyMES no cuenta con sitio web corporativo, cifra muy relevante ya que, al momento de buscar, comprar adquirir un producto, el consumidor entra en la red para obtener información, reseñas o comentarios de usuarios sobre su experiencia de compra para tomar una decisión.</t>
  </si>
  <si>
    <t>Desde el 2014, se detectó que los principales problemas para la industria en el estado de Morelos son: la falta de especialización en temas de diseño y animación y la vinculación nacional e internacional. Por el lado de la vinculación, la participación de los morelenses en el festival ha permitido que algunas empresas estatales obtengan contratos nacionales vinculados a la cadenas de producción audiovisual a nivel nacional, e incluso clientes internacionales que conocieron en el festival les han estado enviando trabajo  de producción. Para la parte de formación, durante el festival, habrá conferencias y talleres en línea, pero además, encuentros de negocios virtuales, actividades de vinculación (reclutamiento y reuniones online con participantes de otros países), actividades interactivas (dibujo en tiempo real (on line), muestras de trabajo en proceso, etc.). La formación no sólo implica la transferencia de conocimientos, sino la forma como funciona el sector, cómo se consigue trabajo, inversión, etc. En el festival también participan expertos en recursos humanos de los grandes estudios que asesoran en línea uno a uno a los interesados para mejorar su portafolio que es su carta de presentanción a la industria audiovisual internacional.</t>
  </si>
  <si>
    <t>El inmueble del Mercado Ex Hacienda Emiliano Zapata, actualmente presenta la falta de techumbre en un área importante, donde se ubican locales en operación de venta de frutas, legumbres, semillas y diversos productos de la canasta básica, uno de los productos de mayor demanda en el mercado. Se presentan filtraciones de agua y humedades, ya que sólo cuentan con techos de lámina individuales, techados con láminas deterioradas. Se presentan escurrimientos importantes que no solo han llegado a dañar mercancías e instrumentos, sino que comprometenla seguridad en las instalaciones.</t>
  </si>
  <si>
    <t>1. Baja formalidad de los medianos y pequeños actores del sector ornamental.                                                                                                                                                   2. Baja calidad y estandarización en proceso agroindustriales postcosecha (empaque, cadena de frío, bouquetes, transporte especializado, servicios logísticos).                                                                                                           3. Poca vinculación con las cadenas nacionales e internacionales así como expertos en exportaciones.</t>
  </si>
  <si>
    <t>Actualmente para la asignación de instrumentos financieros, se lleva a cabo una distribución de recursos a través de una institución Bancaria, y la formalización de reasignaciones entre intermediarios toma mucho tiempo, lo que detiene el avance en la colocación total de los Programas.</t>
  </si>
  <si>
    <t>La tasa de desocupación existente en la entidad (2.5%) y la aún vigente pandemia generada por COVI-19 han generado dificultad entre la oferta y la demanda de empleo, repercutiendo en las empresas, en los buscadores de trabajo y en el desarrollo económico en general en el estado. Con el presente proyecto, se pretende impulsar la vinculación laboral y lograr la colocación de solicitantes en empleo formal. Beneficiando con ello a las micro, pequeñas, medianas o grandes empresas y a los buscadores de trabajo colocados.</t>
  </si>
  <si>
    <t>El Parque Industrial Cuautla cuenta con 1 acceso principal que es la Carretera Federal Cuautla- Izúcar de Matamoros, en el Municipio de Ayala. Dicho acceso se encuentra actualmente con deficiencias de movilidad, siendo este punto importante para acceder al Parque Industrial. Debido a su estado genera problemas de tránsito, movilidad y maniobras para el transporte de carga, siendo ineficiente y provocando congestionamientos viales. Hoy en día existe la necesidad de mejorar la infraestructura carretera para los usuarios e industriales que transitan diariamente por ésta vía, teniendo así un impacto favorable en la economía de la localidad.</t>
  </si>
  <si>
    <t>Son tan diversos los factores que frenan el crecimiento de una empresa como variado es el universo de las PYMES y los productos o servicios que ofrecen. En cualquiera de los casos la falta de estructura organizacional y de procesos, suelen ser un común denominador ya que a pesar de que hay mucha información y capacitación para emprendedores y empresarios, no hay un sistema que les permita generar una estructura adecuada y sobretodo que los lleve a aplicar de manera práctica estos conocimientos. Considerado las estimaciones de r4educción del crecimiento global están entre el 13% y el 6%, en un entorno de recesión económica e inflación post COVID, el impacto en diversos sectores para México será muy grave. Con Europa existe el problema de la distancia, es el principal desafío al que se enfrentan las empresas para exportar como logística y distribución a nuevos mercados y países.</t>
  </si>
  <si>
    <t>Los equipos de enfriamiento chillers, así como sus componentes datan de hace 15 años de estar instalados, siguen funcionando pero con una capacidad de funcionamiento de un 50%, lo que provoca se que sobrecarguen los equipos para la prestación del servicio, siendo que, el servicio de aire acondicionado en el recinto es un servicio fundamental para los salones en la realización de eventos.</t>
  </si>
  <si>
    <t>Actualmente la Nave Principal del Mercado Lázaro Cárdenas de Zacatepec ya fue intervenida por los daños que sufrió con el sismo de 2017, atendiendo su estructura, cimentación, cubierta y acabados interiores, manteniendo sus características históricas. El edificio de la nave principal es seguro para su ocupación. Falta la Construcción de los 76 Locales Comerciales equipados y con Instalaciones. Actualmente los Comerciantes se encuentran instalados en el estacionamiento del Estadio Agustín Coruco Díaz, donde desarrollan sus actividades en unos espacios reducidos, expuestos al medio ambiente. Se cubren con lonas provisionales o techumbres provisionales .Esto ha provocado, la merma de varios productos o el deterioro, lo que genera pérdidas para los comerciantes. Es evidente que aun la mejor limpieza, no se logra. Mucha de la clientela se siente incómoda y opta por acudir esporádicamente.</t>
  </si>
  <si>
    <t>La demanda de aguacate supera por mucho la oferta, sin embargo, existen varios elementos que debemos considerar, para la exportación, al principal mercado de nuestro país, que es EUA, el productor requiere de un certificación de producción bajo condiciones de sanidad, inocuidad y bajo riesgo de contaminación, para lo cual se requieren entre muchas cosas, el contar con la infraestructura básica que se establece en el Sistema de Reducción de Riesgos de Contaminación. Para el caso del mercado nacional no se requieren tantos requisitos, sin embargo el precio de la compra de la fruta es 70% menor en comparación con el aguacate que se vende para exportación.</t>
  </si>
  <si>
    <t>La desigualdad de oportunidades y carencias de la población no pobre y aquella que vive en condiciones de pobreza, indistintamente del sexo, es notable en el estado de Morelos; así mismo y considerando dicha condición se deriva y se mantiene entre otros factores, por la falta de empleo, las condiciones inequitativas de un empleo temporal o a destajo, o bien la redistribución de éste es insuficiente para satisfacer las necesidades de una familia. El Informe de Evaluación de la Política de desarrollo Social, advierte que para aumentar el ingreso de la población en condiciones de pobreza es necesario implementar programas y estrategias que fomenten la productividad de la población en situación de pobreza y la redistribución del ingreso, y favorecer la comercialización y el seguimiento a largo plazo de proyectos productivos.</t>
  </si>
  <si>
    <t>El confinamiento y las medidas de precaución ante el virus se ha llevado por delante tradiciones centenarias en algunos casos, festividades y eventos culturales que son pilares de una identidad y en muchos casos, motor económico de una ciudad o región, tal es el caso de la festividad el “Reto al Tepozteco”, la cual sufrió los riesgos de los acontecimientos causados por la contingencia sanitaria, pausando su realización en el año 2020. Sin embargo por el último año, debido a la restricción en la movilidad y las afectaciones económicas que trajo consigo la pandemia del COVID-19, y por otro lado los incendios forestales que azotaron al Parque Nacional el Tepozteco, al sector turístico reportó un desplome en afluencia de visitantes, ocupación hotelera y derrama económica por debajo de los estándares normales, teniendo como resultado u ocupación del 25%.</t>
  </si>
  <si>
    <t>El turismo fue una de las industria más golpeadas por la crisis por la pandemia. El balance de 2020 del Consejo Nacional Empresarial Turístico (CNET)  desvela que el país tuvo una caida del 46% en las visitas respecto a 2019. Ese desplome se ha traducido en una pérdidad de ingresos de 13000 millones de dólares. El panorama para 2021  no es muy alentador, la industria estima que la recuperación a los niveles previos a la pandemia tomará entre 30 y 48 meses. Por lo que se necesitan formatos que hayan demostrado su éxito para la atracción de turismo a través de la exposición de productos y servicios de la industria.</t>
  </si>
  <si>
    <t>La problemática se observa al tener una oferta en el Estado de Morelos por quincena (que es el tiempo que en promedio podría esperar una persona para realizar un trámite) de 4,000 tramites que se pueden realizar en una oficina de enlace de la Seceetaría de Relaciones Exteriores mientras si un ciudadano quiere realizar un trámite de cita en el mismo día le dan la opción de tener que esperar 2 meses, lo que representa que tienen que pasar 16,000 tramites par su turno.                                                                                                                                                                                                                                                                                                                                                                   Esta diferencia de 12,000 solicitudes de trámites es la problemática que se tendría que atender. Esto representa una problemática económica y social, y es por lo cual es prioritario abrir una oficina de enlace de la Secretaría de Relaciones Exteriores en Puente de Ixtla, Morelos, para brindar a la ciudadanía el acceso a los servicios que presta la Secretaría de Relaciones Exteriores, toda vez que a la fecha no existe oficina de enlace de la Secretarái de Relaciones Exteriores con la finalidad de brindar los servicios de manera ágiol a la ciudadanía.                                                                                                                                                                                                                                                                                                                                                                                                                                                                            Con base a la proyección estimada se espera tener en el primer mes un 20% de la capacidad de los 120 trámites que se pueden otorgar al dia, siendo así, que dara como resultado que el proyecto vaya  siendo cada vez más sostenible.</t>
  </si>
  <si>
    <t xml:space="preserve">Pese a las ventajas geograficas y ambientales, Morelos ha ido perdiendo competitividad en el sector del turismo en sus diferentes variantes, como la de balnearios, congresos, convenciones, eventos, etc.  en donde debe fortalecerse y a su vez, debe aprovechar la apertura de nuevas variantes de turismo en donde puede ser sumamente competitivo como es el turismo, capacitación académica y actualización profesional.                                                                                                       El Colegio Nacional del Notariado Mexicano agrupa a la gran mayoría de los 4,622 notarios públicos en todo el país. El Colegio de Notarios del Estado de Morelos, cuenta con 30 notarios mismos que también tienen esta afiliación nacional, pues constantemente se realizan eventos de capacitación académica y actualización profesional de  impacto estatal, regional y nacional para las y los notarios de todo el país. </t>
  </si>
  <si>
    <t>El Mercado Adolfo López Mateos, cumplirá 57 años y se ha convertido en la Importante central de abastos de Morelos, uno de los principales polos de la economía del estado y un icono que identifica a la identidad, es urgente responder a la demanda que los locatarios han expresado por el tema de la seguridad estructural, el Proyecto Ejecutivo de Rehabilitación de la Bóveda, otorgará un mejor funcionamiento del mercado basandose pricipalmente en brindar la seguridad esperada en su infraestructura y permitirá a los locatarios su estancia prolongada garantizando así el comercio y dando lugar a las áreas de oportunidad que han expresado las autoridades como son: 1. Posicionamiento del Estado como un destino ideal para invertir tanto a nivel nacional como internacional. 2. Estado de tránsito necesario para conectar a la región centro con el sur del país y, al Golfo con el Pacífico, en cuanto a puertos marítimos. Programas y acciones para el desarrollo de competencias empresariales.</t>
  </si>
  <si>
    <t>El alto control y preponderancia de modelos digitales de empresas extranjeras como facebook o google, dificultan al acceso efectivo y equitativo de los pequeños negocios para promocionarse de forma sencilla y dar a conocer sus productos. Buscando trasladar parte de los costos que requieren invertir en la construcción de promociones y ofertas que beneficien a la economía de las familias morelenses.</t>
  </si>
  <si>
    <t>Desde el año 2020 el mundo se ha enfrentado a los efectos de la pandemia generada por el virus SARS COV2-COVID 19, con lo que muchas actividades se vieron afectadas, sin exceptuar la turística. Aunque con la disminución por los efectos mencionados, se impartieron aún algunos temas alternos y de innovación empresarial, que abonaron en una mejor formación y desarrollo de habilidades empresariales y una mejor capacitación especializada, tal es el caso del Distintivo Anfritión Responsable y Protocolos Sanitarios.</t>
  </si>
  <si>
    <t>Los resultados del diágnostico y la detección de necesidades de capacitación que se llevaron a cabo con los recursos de FIDECOMP, así como mla necesidad de desarrollar profesionistas moreleneses del sector de la construcción que sean competitivos comparados con las personas de la Ciudad de México y otros estados, hacen evidente la necesidad de aumentar los espacios físicos y digitales para impartir los cursos de actualziación, profesionalización y certificación, así como los posgrados que demandan los afiliados a la delegación CMIC Morelos y al público en general.                                                                                                               Por lo tanto, se confirma  que la acpacidad de la atención actual que ofrece la Cámara no permite atender la solicitud empresarial y se ve la necesidad de solicitar apoyo para rehabilitar sus instalaciones actuales y construir 2 aulas adicionales con el equipo necesario para la utilización de los sofwares especializados que son requeridos y los 2 baños necesarios.</t>
  </si>
  <si>
    <t>Desde el año 2019 la emergencia sanitaria desencadenada por la enfermedad COVID-19 provocó un impacto profundo en el sector económico del país y del Estado de Morelos, especialmente afectando a los pequeños negocios y a las y los emprendedores.
De acuerdo con cifras del INEGI, en 2020 más de un millón de negocios cerraron sus puertas de manera definitiva y aquellas MiPyMes que sobrevivieron a la emergencia sanitaria han sufrido disminución en sus ingresos derivado de la baja demanda, así como de la escasez de sus insumos y productos.
Las MiPyMes han tenido que acelerar sus procesos de transición hacia el comercio electrónico con el fin de realizar una transición digital de sus negocios en la búsqueda de nuevos canales comerciales. De acuerdo con la Asociación de Emprendedores Mexicanos (ASEM) el 36% de las MiPyMes ha realizado una transición hacia el comercio electrónico durante el 2020.
A nivel nacional las MiPyMes representan el 98% de las unidades económicas y generan el 78% de los empleos formales, por lo que brindales de herramientas y acompañamiento en su transición hacia la digitalización de su negocio resulta de suma importancia para brindarles nuevas fuentes de ingreso que les permitan permanecer en el mercado.</t>
  </si>
  <si>
    <t>Se identifica una gran área de oportunidad por mejorar los procesos e incrementar la competitividad de las 22 empresas participantes. Estas empresas han demostrado su valía ante la sociedad por la generación de
empleos y derrama económica en sus respectivos sectores.
Se detecta también que son más de 600 empleos los que conforman la totalidad de las 22 empresas que pertenecen a este proyecto.</t>
  </si>
  <si>
    <t>EMPRESAS BENEFICIADAS</t>
  </si>
  <si>
    <t>MUJERES BENEFICIADAS</t>
  </si>
  <si>
    <t>HOMBRES BENEFICIADOS</t>
  </si>
  <si>
    <t>EMPLEOS NUEVOS</t>
  </si>
  <si>
    <t>EMPLEOS TEMPORALES</t>
  </si>
  <si>
    <t>EMPLEOS CONSERVADOS</t>
  </si>
  <si>
    <t>Sin número</t>
  </si>
  <si>
    <t>N/A</t>
  </si>
  <si>
    <t>76 locales comerciales  beneficiados directamente.     400 locales beneficiados indirectamente.</t>
  </si>
  <si>
    <t>291 artistas y 153 personas a través de proveedurías</t>
  </si>
  <si>
    <t>4,127 locatarios</t>
  </si>
  <si>
    <t>PED</t>
  </si>
  <si>
    <t>4. Productividad y Competitividad para los morelenses.</t>
  </si>
  <si>
    <t xml:space="preserve">3. Justicia Social para las y los Morelenses.                 </t>
  </si>
  <si>
    <t>5. Modernidad para los Morelenses</t>
  </si>
  <si>
    <t>4. Productividad y competitividad para los morelenses</t>
  </si>
  <si>
    <t>3. Justicia Social para las y los Morelenses.                 4. Productividad y Competitividad para las y los Morelenses.</t>
  </si>
  <si>
    <t>4. Productividad y competitividad para las y los morelenses</t>
  </si>
  <si>
    <t>4. Productividad y Competitividad para los morelenses.                                          5. Modernidad para las y los morelenses.</t>
  </si>
  <si>
    <t>4. Productividad y competitividad para las y los morelenses.</t>
  </si>
  <si>
    <t xml:space="preserve">Económico </t>
  </si>
  <si>
    <t>Económico</t>
  </si>
  <si>
    <t>Comercio</t>
  </si>
  <si>
    <t>Sectores: Agroindustrial, Automotríz, Equipo médico, Productos Biofarmaceuticos, Servicios Médicos, Servicios Turísticos, Energía limpia, y Ahorro de Energía.</t>
  </si>
  <si>
    <t>Laboral</t>
  </si>
  <si>
    <t>Industrial</t>
  </si>
  <si>
    <t>Agroalimentario</t>
  </si>
  <si>
    <t>Turismo de reuniones y eventos</t>
  </si>
  <si>
    <t>Comercial</t>
  </si>
  <si>
    <t>Agrícola</t>
  </si>
  <si>
    <t>Comercio, servicios,  transformación y agropecuario (determinadas actividades).</t>
  </si>
  <si>
    <t>Económico y Turismo.</t>
  </si>
  <si>
    <t>Económico, Técnológico e innovación.</t>
  </si>
  <si>
    <t>&amp;</t>
  </si>
  <si>
    <t>PROYECTOS AUTORIZADOS EJERCICIO 2020</t>
  </si>
  <si>
    <t>Nafin</t>
  </si>
  <si>
    <t>PROYECTOS AUTORIZADOS EJERCICIO 19,20,21,22</t>
  </si>
  <si>
    <t>PROYECTOS AUTORIZADOS EJERCICIO 2022</t>
  </si>
  <si>
    <t>PROYECTOS AUTORIZADOS EJERCICIO 2019</t>
  </si>
  <si>
    <t>Dirección General del Servicio Nacional de Empleo Morelos</t>
  </si>
  <si>
    <t>Instituto Morelense para el Financiamiento del Sector Productivo, Fondo Morelos</t>
  </si>
  <si>
    <t xml:space="preserve"> Instituto Morelense para el financiamiento del sector productivo, Fondo Morelos</t>
  </si>
  <si>
    <t xml:space="preserve">Secretaria de Desarrollo Económico y del Trabajo </t>
  </si>
  <si>
    <t>Municipio de Tepoztlan</t>
  </si>
  <si>
    <t xml:space="preserve">Dirección General de Macroeconomia </t>
  </si>
  <si>
    <t xml:space="preserve">Instituto de Servicios Registrales y catastrales del Estado de Morelos </t>
  </si>
  <si>
    <t>Secretaria de Hacienda del Estado de Morelos</t>
  </si>
  <si>
    <t>Municipio de Jojutla</t>
  </si>
  <si>
    <t>Arroceros de la Región Sur del Estado de Morelos USPR de RL</t>
  </si>
  <si>
    <t>Dirección General de Orgullo Morelos</t>
  </si>
  <si>
    <t>Secretaria de Desarrollo Económico y del Trabajo</t>
  </si>
  <si>
    <t>10 Sesión Ordinaria 2019</t>
  </si>
  <si>
    <t>Dirección de Macroeconomía y Fomento a la exportación</t>
  </si>
  <si>
    <t>Asociación de Industriales y empresarios de Morelos S.P.(ADIEM)</t>
  </si>
  <si>
    <t>Instituto de capacitación para el trabajo del Estado de Morelos</t>
  </si>
  <si>
    <t>Fideicomiso Fondo de Desarrollo Empresarial y Promoción a la Inversión (FIFODEPI</t>
  </si>
  <si>
    <t>Agaveros y Magueyeros unidos de Morelos A.C. (AMUMAC)</t>
  </si>
  <si>
    <t>Centro Morelense de las Artes</t>
  </si>
  <si>
    <t>Secretaria de Obras Públicas del Estado de Morelos</t>
  </si>
  <si>
    <t>6° sesión extraordinaria 2019</t>
  </si>
  <si>
    <t>11 Sesión ordinaria 2019</t>
  </si>
  <si>
    <t>5 Sesión Extraordinaria 2019</t>
  </si>
  <si>
    <t>NO APLICA</t>
  </si>
  <si>
    <t>3. Morelos atractivo e innovador</t>
  </si>
  <si>
    <t>Son 23 municipios del estado de Morelos los que integran la lista de lugares donde se produce mezcal con denominación de origen, con alrededor de 400 productores, en 370 hectáreas, que obtienen del agave este producto, reconocidos por el Instituto Mexicano de la propiedad Industrial (IMPI) quien otorgó al estado de Morelos la denominación de oriegn del Mezcal, de conformidad a la resolución por la que se modifica la Declaración General de protección de la Denominación de Origen Mezcal, para incluir los municipios del Estado de Morelos que en la misma se indican, publicada en el diario oficial de la Federación de fecha 9 de agosto de 2018. Al respecto resulta urgente necesidad impulsar y posicionar a los productores que con el reciente reconocimiento deberá en contar un lugar en el mercado económico del mezcal.</t>
  </si>
  <si>
    <t>Servicio Nacional de Empleo Morelos</t>
  </si>
  <si>
    <t>Turismo</t>
  </si>
  <si>
    <t>Económico/Turismo</t>
  </si>
  <si>
    <t>Construcción</t>
  </si>
  <si>
    <t>Agropecuario</t>
  </si>
  <si>
    <t>Económico/Industria tecnológica</t>
  </si>
  <si>
    <t>Económico/educativo</t>
  </si>
  <si>
    <t>Transporte</t>
  </si>
  <si>
    <t>NAFIN</t>
  </si>
  <si>
    <t>Económico/agropecuario</t>
  </si>
  <si>
    <t>Aún con la baja tasa de desocupación del Estado de Morelos, es tema relevante para el Gobierno de la entidad, procurar la atención y apoyo para colocación en empleos formales de esta población en situación vulnerable. Debido a la reducción del 18% en la asignación del recurso federal que llega al SNE Morelos a través de la Coordinación General del Servicio Nacional de Empleo y en estricto apego a las normas de austeridad, el Gobierno del Estado respalda y asegura que las más de 21 mil personas desocupadas sean atendidas, fortalecidas con cursos de capacitación y vinculadas a un empleo formal y/o apoyadas para autoemplearse; mediante la autorización de 12.5 millones de pesos que serán ejercidos por la Secretaría del Trabajo a través del SNE Morelos en servicios de vinculación laboral, dando atención a las necesidades actuales, sensibilizando a la sociedad y empresas para una mayor competitividad e inclusión a los sectores más vulnerables mediante la vinculación en un empleo formal a las mujeres, jóvenes, jornaleros agrícolas, adultos mayores y personas con discapacidad, entre otros; cursos de capacitación del Subprograma bécate en sus cuatro diferentes modalidades y apoyo con mobiliario, equipo y/o herramienta a pequeños nuevos negocios con el Subprograma de Fomento al Autoempleo.</t>
  </si>
  <si>
    <t>200 beneficiarios</t>
  </si>
  <si>
    <t>La principal problemática que enfrentan consiste en: a) La desigualdad de condiciones para competir; B) El bajo nivel educativo de sus propietarios; C) Prácticas administrativas y comerciales obsoletas; d) Ausencia de nuevas estrategias de comercialización; e) Poder de compra limitado; f) Dificultad de acceder al financiamiento. Esta problemática se ve reflejada en la disminución de sus ventas, márgenes de utilidad, y por conseceuncia, reducción de flujo de efectivo.</t>
  </si>
  <si>
    <t>Fondo Morelos ofrece financiamiento y crédito en condiciones preferenciales a micro, pequeñas y medianas empresas, y ante el carente involucramiento por parte de la Banca Comercial y Bnaca de Desarrollo para atender a este sector, el compromiso y demanda de créditos con mayor rapidez y eficacia, generando re-procesos y exceso de trámites internos burocráticos.</t>
  </si>
  <si>
    <t>Aún con la baja tasa de desocupación del Estado de Morelos, es tema relevante para el Gobierno de la entidad, procurar la atención y apoyo para colocación en empleos formales de esta población en situación vulnerable. Debido a la reducción del 54% en la asignación del recurso federal que llega al SNE Morelos a través de la Coordinación General del Servicio Nacional de Empleo y en estricto apego a las normas de austeridad, el Gobierno del Estado respalda y asegura que las más de 17 mil personas desocupadas sean atendidas, fortalecidas con cursos de capacitación y vinculadas a un empleo formal y/o apoyadas para autoemplearse; mediante la autorización de $12,500,000.00 pesos que serán ejercidos por la Secretaría de Desarrollo Economico y del Trabajo a través del SNE Morelos en servicios de vinculación laboral, dando atención a las necesidades actuales, sensibilizando a la sociedad y empresas para una mayor competitividad e inclusión a los sectores más vulnerables mediante la vinculación en un empleo formal a las mujeres, jóvenes, jornaleros agrícolas, adultos mayores y personas con discapacidad, entre otros; cursos de capacitación del Subprograma de Apoyos de Capacitación para la Empleabilidad (ACE) en sus cuatro diferentes modalidades y apoyo con mobiliario, equipo y/o herramienta a pequeños nuevos negocios con el Subprograma de Fomento al Autoempleo (FA).</t>
  </si>
  <si>
    <t>3. Justicia social para los Morelenses</t>
  </si>
  <si>
    <t>Mejora y simplificación de trámites y servicios de la administración pública del estado de Morelos (SIMPLIFÍCANOS)</t>
  </si>
  <si>
    <t>4. Productividad y Competitividad para los Morelenses</t>
  </si>
  <si>
    <t>Actualmente la Comisión Estatal de Mejora Regulatoria no cuenta con un mecanismo eficiente, para poder detectar áreas de oportunidad en la simplificación de los trámites y procesos burocráticos, ya que desconoce cuál es la experiencia de la ciudadanía al momento de acudir a las Dependencias y Entidades de la Administración Pública Estatal.</t>
  </si>
  <si>
    <t>Los comerciantes, empresarios y emprendedores en general, requieren urgentemente de apoyos eficientes que le permitan, facilitar el alcance de mejoras de producción y distribución de sus bienes y servicios.</t>
  </si>
  <si>
    <t>Plan de desarrollo estratégico de ornamentales Morelos, primera etapa 1</t>
  </si>
  <si>
    <t>Tanto para empresarios como para productores ornamentales de Morelos, hace falta la promoción de consumo de sus productos, producir con las características permitidas por el mercado globalizado, contactos directos con compradores.</t>
  </si>
  <si>
    <t>300 productores</t>
  </si>
  <si>
    <t>A partir de la apertura comercial, la producción de Arroz en México se ha enfrentado recurrentemente a problemas de desplazamiento de mercado por las importaciones, de rentabilidad, de competencia por superficies con otros cultivos y con el crecimiento de la mancha urbana, entre otros.
Derivado de los aspectos anteriormente enunciados, en las ultimas 3 decadas se ha presentado una disminución constante y gradual en la superficie destinada a este cultivo y el numero de productores que se dedican a el. De manera concomitante, se ha observado (como consecuencia de la problemática) que el financiamiento Institucional y Bancario al cultivo de este grano, ha disminuido notablemente a nivel nacional y se presentan altas barreras de acceso al financiamiento por parte de los productores individuales, de las organizaciones gremiales y de las agroindustrias que participan en esta red de valor. Por todo lo anterior, es necesario apoyar con financiamiento a las Industrias beneficiadoras y comercializadoras de arroz que estan presentes en la entidad, con el propósito de que se pueda producir una mayor cantidad de Arroz y evitar que este cultivo continue disminuyendo en superficie, volumen y valor de la producción.</t>
  </si>
  <si>
    <t>En el 2017 con los programas de capacitación implementados se dio inicio a la atención de varias de las dificultades a las que tradicionalmente se enfrentan las micro, pequeñas y medianas empresas turísticas, entre las que destacan:
• Escasa formación y desarrollo de las habilidades empresariales. 
• Limitaciones en la capacitación y desarrollo de los recursos humanos. 
• Desconocimiento del mercado y problemas de comercialización. 
• Falta de vinculación con los instrumentos para el desarrollo y la innovación tecnológica. 
• Difícil acceso a esquemas de financiamiento oportuno, adecuado y en condiciones competitivas. 
• Sistemas de información inexistentes, poco eficientes o sin actualizar. 
• Escasa cultura de atención al cliente y desconocimiento del valor agregado de su empresa.
En 2018 no se implementarón programas de capacitación en temas especializados.</t>
  </si>
  <si>
    <t>1,073 prestadores de servicios.</t>
  </si>
  <si>
    <t>Con la puesta en marcha de este proyecto en Morelos desde 2014, se detectó que el princ¡pal problema para la industria en el estado es la falta de especialización en temas de diseño y animación, y la vinculación nacional e internacional. Por ejemplo: aun cuando se ha logrado incrementar en números la participación de proyectos morelenses para la convocatoria nacional ldeatoon, contando con tres finalistas en dos años, éstos no han estado al nivel de otros estados que han apostado desde t¡empo atrás en invertir en las industrias creativas. Por el lado de la vinculación, la participación en el festival ha permitido que algunas empresas Estatales obtengan contratos nacionales vinculándose a las cadenas de producción audiovisual a nivel nacional, e incluso clientes
internacionales que conocieron en el fest¡val.</t>
  </si>
  <si>
    <t>En la actualidad la representación del Reto al Tepozteco se lleva a cabo de una manera austera y con poco impacto en la economía local, además hay una tendencia de disminución de nuestra identidad y de nuestra memoria histórica, con lo cual nos exponemos a ser objeto de la penetración cultural ajena a nuestra identidad, como tepoztecos, como morelenses y como mexicanos.</t>
  </si>
  <si>
    <t>Vigente</t>
  </si>
  <si>
    <t>El Estado de Morelos ocupa el lugar 23 por su nivel de precios en gasolina Magna y Diesel, en electricidad cuenta con los precios más caros por pertenecer a la zona oriental del país, ocupando el lugar 7 de las 9 regiones. El suministro de gasolinas y diesel es costoso considerando su or¡gen via la Ciudad de México. Por lo tanto, se requiere promover proyectos de infraestructura energét¡ca y de distribución para diversificar la oferta.</t>
  </si>
  <si>
    <t>4. Modernidad y Competitividad para los Morelenses.</t>
  </si>
  <si>
    <t>3200 participantes</t>
  </si>
  <si>
    <t>En los últimos 6 años (2013-2018) el entorno económico externo jugó un papel en contra del crecimiento económico del país. Por otro lado, el 80% de las MIPYMES del país no administran de manera eficaz a sus empresas, y no tienen una cultura de capacitación, lo que pone en riesgo su permanencia en el mercado. Derivado de los retos y cambios constantes en el mercado, es fundamental contar con una diagnóstivo con el cual se conozca la problemática real para poder diseñar y ofrecer soluciones que atiendad puntualmente las necesidades del sector. Una de las problemáticas que se han arrastrado a través del tiempo, es la falta de conocieminto de las necesidades reales de cada empresa, se han ofrecido cursos ateriormente que tienen bajo impacto y alto costo, por la misma razón de no se hechos a la medida de cada empresario. Es fundamental contar con información actualizada y verídica de las necesidades reales, para por ayudar al sector y volverlo más competitivo y poder conservar y generar más empleos.</t>
  </si>
  <si>
    <t>Los municipios del Estado de Morelos, no cuentan con recursos suficientes para tener una cartografía actualizada que les permita mantener actualizado su padrón catastral y por ende atender la demanda de obras y servicios públicos que se requieren.</t>
  </si>
  <si>
    <t>2. Unidad y Armonia para los Morelenses.</t>
  </si>
  <si>
    <t xml:space="preserve">Desde los ultimos 5 años la produccion de arroz del Estado Morelos en particular y de Mexico en general atravieza  por una crisis en su estapa de comercializacion debido principalemente a dos problemas fundamentales, uno a los indiscriminados cupos de importacion de arroz expedidos por la Secretaria de Economia Federal que ha contribuido a la sobresaturación del mercado con arroz de diversas calidades inferiores a la calidad producida en el Estado de Morelos, de dudosa procedencia y a precios muy inferiores incluso por debajo del costo de produccion en promedio nacional. un segundo factor es el plagio que han hecho algunos productores y en mayor medidad los comercializadores del nombre "Morelos" "Tipo Morelos" etc. que al engañar al publico final con un producto de calidad de arroz con estas denominaciones ha ocasionado que el consumidor opte por una variedad interminable de marcas que nada tienen que ver con la producción de arroz estatal. En el presente ciclo agricola se observa un alza en los precios de mercado del arroz super extra, sin embargo todos estos años de crisis en la comercializacion en el acceso restringido al credito ha ocasionado que los productores  esten descapitalizados y no puedan producir o se vean en dificultades para sacar adelante sus cultivos, asi tambien la industria en este caso "Arroceros de la Region Sur del Estado de Morelos USPR DE R.L." que es la organizacion encargada de agroindustrializar la produccion primaria de sus productores socios, se encuentre tambien en dificultades para poder acceder a creditos que para poder realizar su labor social hacia sus productores de arroz. actualmente no se cuenta con los recursos (liquidos ) que se necesitan para hacer frente a las costos de agroindustrializacion.         </t>
  </si>
  <si>
    <t>El acceso a la zona industrial para la carga y descarga de trailers de productos terminados e insumos es poco funcional, ya que esta actividad se realiza al través de estrechas calles del pueblo de Xochitepec, característica de poca funcíonalidad, operatividad, y riesgo de accidentes.</t>
  </si>
  <si>
    <t>Actualmente, ECCACIV cumple con la NOM-001-SEMARNAT-1996, al descargar las aguas res¡duales que trata a la Barranca Puente Blanco; sin embargo, la SEMARNAT en 2018 emitió el proyecto de noma PROY-NOM-001-SEMARNAT-2017, que incluye nuevos parámetros y modifica otros, por lo que es necesario reconvertir Ia planta, ya que con Ia infraestructura actual, no se dará cumpl¡miento a dicha norma. La reconvers¡ón de la planta, requiere un minimo de 12 meses. El incumplimiento de la norma, por parte de ECCACIV, impactaría en forma económica a sus usuarios instalados en el Parque lndustrial de CIVAC, con el correlativo impacto a la activídad económica del estado, ya que por el solo hecho de no cumplir con la calidad del agua residual que se descarga a bienes nacionales, esto podría representar un pago de derechos federales a la CONAGUA, superior a los 5.13 millones de pesos anuales, los cuales tendrían que ser pagados por las empresas en su conjunto, exist¡endo la posibilidad de que las medianas y microempresas, al no poder cumplir con esta
carga fiscal, pudieran suspender operac¡ones y cerrar sus plantas, con la consecuenle pérdida de empleos para el estado de Morelos.</t>
  </si>
  <si>
    <t>Existen 300 empresas que actualmente emplean el distitivo "Orgullo Morelos"  para diferenciar sus productos en los mercados de interés, sin embargo, no se genera, verifica, comunica y obtiene ventaja competitiva, ya que no existe un sistema de monitoreo, verificación, adopción y empoderamiento del sector productivo para lograr mantener la diferenciación, con atributos entregables a las cadenas de valor.</t>
  </si>
  <si>
    <t>La problemática consiste en la falta de una estrategía coordinada que permita a los empresarios y talento humano de Morelos, conocer las ventajas de la transformación digital, y les apoye en el proceso de inclusión de buenas prácticas de Industria 4.0 para que así puedan ser más competitivas.</t>
  </si>
  <si>
    <t>Debido a que el Instituto presenta una mayor demanda de capacitación, es ncesario incrementar el número de aulas móviles para tener una mayor cobertura en todo el Estado y así tener un mayor alcance en los diferentes municipios.</t>
  </si>
  <si>
    <t xml:space="preserve">En septiembre de 2017, dos terremotos (8.2y7.1 grados en la escala Richter respectivamente) afectaron severamente los estados del centro y el sur del país. Las autoridades nacionales reportaron cerca de 442 personas fallecidas, 86,586 personas en albergues y más de cuatro millones y medio de personas directa o indirectamente afectadas. Con base en esta situación el Programa de las Naciones Unidas para el Desarrollo, con recursos propios, estableció una estrategia de reactivación económica centrada en cinco municipios de los estados afectados (Tlayacapan y Tepoztlán en Morelos, Izúcar en Puebla y San Francisco del Mar en Oaxaca) que se acercaron al sistema de Naciones Unidas para solicitar su colaboración. En particular para la reactivación de las zonas afectadas por los sismos se aplicó la metodología “En Marcha con PNUD” que tiene por objetivo apoyar a microempresas con capacitación y acompañamiento, así como con equipamiento e imagen con el fin de que puedan retomar sus actividades. La metodología ha sido implementada con 39 empresas de Tepoztlán, 40 de Tlayacapan y 20 de Jojutla con muy buenos resultados. </t>
  </si>
  <si>
    <t>Desde hace muchos años, uno de los principales reclamos de la sociedad morelense, es la descacharrización del parque vehicular, pues el servicio de trasnporte público en la entidad, ha sido considerado como deficiente y de mala calidad. Adicionalmente, los niveles de contaminación de la calidad de aire, medidos a través de la estación de monitoreo ubicada en el Centro de la Ciudad de Cuernavaca, Morelos; constantemente rebasan los niveles de aire satisfactorio; es decir, los 150 IMECAS de ozono. Esto obliga al Gobierno del estado de Morelos, a llevar a cabo acciones que contribuyan a mejorar los niveles de contaminación de la calidad de aire en todo el Estado, sobre todo, al ser éste propósito uno de los objetivos prioritarios de la Agenda 2030, concretamente, el objetivo número 11. denominado.- Lograr que las ciudades y los asentamientos humanos sean inclusivos, seguros, resilientes y sostenibles.</t>
  </si>
  <si>
    <t>5. Modernidad para los morelenses</t>
  </si>
  <si>
    <t>Actualmente para la asignación de Instrumentos Financieros, se lleva a cabo una distribución de recursos a través de una Institución Bancaria, y la formalización de reasignaciones entre intermediarios toma mucho tiempo, lo que detiene el avance en la colocación total de los Programas.</t>
  </si>
  <si>
    <t>Pese a las ventajas geográficas y ambientales, Morelos ha ido perdiendo competitividad en el Sector turismo en sus diferentes variantes, como la de balnearios, reuniones, etc. en donde debe fortalecerse, a su vez, debe aprovechar la apertura de nuevas variantes de turismo en donde puede ser sumamente competitivo como es el turismo de salud y bienestar.</t>
  </si>
  <si>
    <t>Los productores de Agaveros y Magueyeros Unidos de Morelos, A.C. (AMUMAC) desconocen sus potencialidades y áreas de oportunidad, con el proyecto se atenderá la problemática actual permitiendo realizar una planeación efectiva, fortalecer su cadena de valor y realizar acciones alineadas a obtener certificaciones necesarias como la ISO 14001, ISO 22000 y GLOBAL G.A.P.. Tampoco están familiarizados con conceptos importantes relacionados con la innovación en la administración de las empresas agroindustriales.</t>
  </si>
  <si>
    <t>En los últimos 6 años el CMA ha incrementado su población estudiantil un 500%, así también ha ampliado la oferta educativa a siete licenciaturas, dos maestrías, talleres, diplomados, cursos de especialidad y Bachillerato en Artes; y extensión de sus servicios se difunden tanto en Cuernavaca como en los diferentes municipios y estados colindantes.                               No así los espacios para ofertar la enseñanza educativa, ya que solo cuenta con un edificio con capacidad para 872 estudiantes y un edificio en rehablitación parcial llamado Victoría en el que se imparten las clases de Bachillerato, Maestrías y Licenciaturas en Escritura Creativa. Cuenta con una Biblioteca y Galería para exposiciones.                              Se atiende una matrícula de 1572 alumnos promedio al año, propiciando con ello un reto por la necesidad de generar e innovar planes y programas para el fomento de la cultura y las artes, así como buscar el mejoramiento de las condiciones físicas y de equipamiento adecuadas con la finalidad de cumplir con el objeto del que fue creado este organismo y satisfacer a la diversidad de poblaciónque se atiende. Por lo que los espacios que se cuentan son insuficientes para atender a nuestra matrícula, ya que se han tenido que rechazar en promedio cada semestre 500 posibles alumnos por falta de espacios.</t>
  </si>
  <si>
    <t>Secretaría de Desarrollo Social</t>
  </si>
  <si>
    <t>Desarrollo Social</t>
  </si>
  <si>
    <t>El tener un empleo estable, cada día se vuelve mas complicado obtener ingresos que les permita satisfacer las necesidades básicas de las personas y sus familias, además el contar con un empleo  ayuda  a la reconstrucción del tejido social comunitario, mediante las relaciones económicas solidarias entre la ciudadanía. Al tener un trabajo formal también se abona a la disminución de otros problemas sociales como la violencia tanto familiar como social, delincuencia, adicciones y otros factores que se desencadenan ante los problemas de escases de recursos,  el trabajo es mucho más que un empleo  es una ocupación, es el medio para la realización y bienestar integral de las personas. Este proyecto esta enfocado conforme a los Objetivos de la Agenda 2030 para el Desarrollo Sostenible, que se basan en tener un crecimiento económico sostenible tomando en cuenta la protección ambiental, trabajando por la igualdad, personas preparadas productivas e innovadoras, la inclusión social y trabajo decente. Así mismo, conforme el Plan Estatal de Desarrollo en los  Ejes Rector 3 Justicia Social para los Morelenses y Eje Rector 4 Productividad y Competitividad para los Morelenses.</t>
  </si>
  <si>
    <t>3. Justicia social para los morelenses                                             4. Productividad y competitividad para los morelenses.</t>
  </si>
  <si>
    <t>Existen condiciones que dificultan actualmente un comercio adecuado en los mercados entre las que se pueden mencionar, la baja concurrencia y demanda de clientes que con el tiempo se ha presentado,  dando como resultado directo, un impacto negativo en las ventas, también el deterioro en servicios sanitarios, provocando quejas por parte de los usuarios, el deterioro de instalaciones eléctricas, hidráulicas y sanitarias, daños en losas, provocando humedades y filtraciones de agua, lo que repercute en el daño de la mercancía que se comercializa, además existe un desgaste de la imagen interna y externa aunado a esto los daños en elementos estructurales, así́ como los de herrería, al continuar haciendo caso omiso de los problemas que ya afectan de manera sustancial a estos mercados, no solo se contribuye a que estos sigan empeorando, también se generan nuevos en diversas áreas de cada mercado.</t>
  </si>
  <si>
    <t>La problemática actual radica en que la cidadanía desconoce los mecanismos que tiene a su favor para hacer valer sus derechos, en el caso específico de trámites y servicios, lo que genera incertidumbre jurídica al ciudadano, arbitrariedad por parte del servidor público incentivando la corrupción y la falta de interés en generar inversión por parte del sector empresarial en una entidad federativa sobreregulada.</t>
  </si>
  <si>
    <t xml:space="preserve">En el dictamen que elaboró Protección Civil se menciona el deterioro en el que se encuentra el puente y el enorme riesgo para sus visitantes.                                                                          Toda vez que se encontró que las barras de carga, construidas en viga IPR de 12”x6” (Doce pulgadas por seis pulgadas) en acero al carbón, se encuentra en un deterioro de un 80% (Ochenta por ciento) en la parte de apoyo y un 50% (cincuenta por ciento) a lo largo de las mismas.   En este apartado cabe mencionar los pocos parques públicos con los que cuenta la ciudad y la necesidad de tener las barrancas limpias. </t>
  </si>
  <si>
    <t xml:space="preserve">La problemática actual se centra principalmente en una estructura dañada por los sismos; lo que ha ocasionado diversos daños, así como una impermeabilización casi nula, aplanados en pésimas condiciones, deterioro de pintura en fachada y en el interior del Mercado, Instalaciones Eléctricas con fallas ocasionando altos pagos en el servicio y pisos agrietados o en los peores de los casos sueltos y rotos.  </t>
  </si>
  <si>
    <t>Derivado del Programa Emergente, Fondo Morelos recibió alrededor de 1,000 solicitudes de diferentes Empresas, mismas que necesitan este tipo de Financiamiento para combatir los estragos de la PandemiaCOVID-19; es decir, de no ser apoyadas por algún programa de Financiamiento, las Empresas tendrán que rescindir contratos laborales e incluso algunas cerrar operaciones.</t>
  </si>
  <si>
    <t>Morelos es un estado rico en cultura, por su maravilloso clima ha sido también uno de los destinos turísticos por ec¿xcelencia hasta hace unos años, cuando los índices de seguridad comenzaron a reflejar una problemática evidente. Con base en las estadísticas obtenidas en números gráficos de impacto nacional, se ha identificado que el estado de Morelos presenta un incremento del 37.12% en cuanto a conflictos delictivos por cada 100 mil habitant4es, tomando como referencia el periodo 2010-2018 con datos emitidos por el INEGI. Esto ha hecho que las actividades turísticas y comerciales disminuyan considerablemente pues, al percibir un ambiente de inseguridad los turístas dejaron de elegir el estado de Morelos como destino y por otro lado, muchos comercios comenzaron a cerrar bajo el argumento de que no hay condiciones para seguir con sus operaciones. El Centro de Coordinación, Comando, Control Comunicaciones y Computo, cuenta con un sistema de Video vigilancia en cada uno de los municipios del estado que permite mantener la efciiencia y veracidad de los sistemas de seguridad que vigilan a la ciudadanía por medio de aplicaciones informáticas de inteligencia, enfocadas a mejorar la calidad de vida de los habitantes. Sin embargo, resulta imposible dar una respuesta positiva a todas las solicitudes de información (videos) por la falta de cámaras de video  vigilancia en algunos, resulta aún más difícil que la falta de información sea por el hecho de que algunas de las que se encuentran instaladas, se encuentra fuera de servicio. Es importante destacar que el que las cámaras se encuentren inservibles, algunas de ellas no tienen servicio debido al equipo instalado en el PMI. Para la CES es de vital importancia contar con un sistema de radiocumnicación, video vigilancia y cómputo bien equipado pues son las herramientas principales para la seguridad del estado.</t>
  </si>
  <si>
    <t>1. Paz y seguridad para los morelenses. 4. Productividad y competitividad para los morelenses</t>
  </si>
  <si>
    <t>Seguridad</t>
  </si>
  <si>
    <t>Secretaria de Desarrollo Urbano y Obras Públicas</t>
  </si>
  <si>
    <t>H. Ayuntamiento de Jiutepec</t>
  </si>
  <si>
    <t>Aún con la baja de tasa de desempleo en el estado, el promover condiciones favorables para la inserción de la población desempleada en algún empleo o actividad productiva formal es uno de los temas principales a a tender por parte del Gobierno del Estado de Morelos, siendo considerado dentro del Plan Estatal de Desarrollo y como uno de los objetivos de desarrollo sostenibles de la Agenda 2030. Con la operación del Programa de Apoyo al Empleo (PAE)  se brindan las condiciones para que la Secretaría de Desarrollo Económico del Trabajo a través del Servicio nacional del Empleo atienda las necesidades actuales de la población, sensibilidad a la sociedad y empresas para una mayor competitividad e inclusión a los scetores más vulnerables mediante la vinculación laboral a empleos formales a mujeres, jóvenes, jornaleros, adultos mayores y personas con discapacidad, entre otros; Apoyos de capacitación para la Empleabilidad (ACE) y la Movilidad Laboral.</t>
  </si>
  <si>
    <t>A nivel nacional, no se tiene en el radar un estudio que sirva para anlizar la complejidad y el impacto específico del COVID-19 en la economía local, y menos en específico del Estado de Morelos. Es improbable que los documentos generados desde la Secretaría de Hacienda y Crédito Público, Secretaría de Economía o Secretaría del Bienestar, Federales (si es que lo habrá) hagan un esfuerzo por explicar las particularidades regionales de la crisis y hagan una propuesta técnica de reactivación también a ése nivel.</t>
  </si>
  <si>
    <t>Dirección General de Macroeconomia y Fomento a la Exportación</t>
  </si>
  <si>
    <t xml:space="preserve">Como humanidad nos enfrentamos a una situación no imaginable, ninguna empresa tenía considerada como amenaza en su análisis FODA el riesgo de una pandemia, sin embargo, ocurrió y nos obligó a realizar cambios en nuestro quehacer y metas como empresa.
Rompimos paradigmas con trabajo desde casa porque nos dimos cuenta que además de funcionar, trae consigo ahorros, claro, siempre con las reglas claras para no saturar a nuestros colaboradores.
Se presenta este proyecto de Innovación Mipymes como una estrategia para superar la crisis y compensar la caída de facturación y reducción de empleos. </t>
  </si>
  <si>
    <t>Existen condiciones que dificultan actualmente un comercio adecuado en los mercados entre las que se pueden mencionar, la baja concurrencia y demanda de clientes que con el tiempo se ha presentado,  dando como resultado directo, un impacto negativo en las ventas, también el deterioro en servicios, daños en techumbre provocando humedades y filtraciones de agua, lo que repercute en el daño de la mercancía que se comercializa, además existe un desgaste en la imagen interna y externa aunado a esto, los daños en elementos estructurales, así como los de herrería, al continuar haciendo caso omiso de los problemas que ya afectan de manera sustancial a este mercado, no solo se contribuye a que estos sigan empeorando.</t>
  </si>
  <si>
    <t>Con la puesta en marcha de este proyecto en Morelos desde 2014, se detectó que el princ¡pal problema para la industria en el estado es la falta de especialización en temas de diseño y animación, y la vinculación nacional e internacional. Por ejemplo: aun cuando se ha logrado incrementar en números la participación de proyectos morelenses para la convocatoria nacional ldeatoon, contando con tres finalistas en dos años, éstos no han estado al nivel de otros estados que han apostado desde t¡empo atrás en invertir en las industrias creativas. Por el lado de la vinculación, la participación en el festival ha permitido que algunas empresas Estatales obtengan contratos nacionales vinculándose a las cadenas de producción audiovisual a nivel nacional, e incluso clientes
internacionales que conocieron en el fest¡val. Durante el festival, habrá actividades de formación en línea (conferencias y talleres), pero además, encuentros de negocios virtuales, actividades de vinculación (reclutamiento y reuniones online con participantes de otros paises), actividades interactivas (dibujo en tiempo real, café con (online), muestras de trabajo en proceso, etc. En estas actividades, expertos en recursos humanos de los grandes estudios asesoran en línea uno a uno a los interesados para mejorar su portafolio que es su carta de presentación a la indutria audiovisual.</t>
  </si>
  <si>
    <t>Morelos se encuentra en un momento crítico para hacer frente a la amenaza global que implica el brote de coronavirus, las medidas más urgentes son las que se dirigen a cuidar la salud y la integrar física de las personas. Ademá de la salud, esta pandemia está trayendo fuertes afectaciones a la economía mundial y Morelos necesita actuar de amnera firme, es por ello que la Secretaría de desarrollo Económico y del Trabajo a través del Instituto Morelense para el Financiamiento del Sector Productivo (Fondo morelos), necesita preparar un Plan Estatal de Apoyo a la Econmía y al Empleo de Morelos para combatir los efectos económicos del COVID-19.</t>
  </si>
  <si>
    <t>Rehabilitación del entronque Bouleard Cuauhnáhuac Parque Industrial Civac</t>
  </si>
  <si>
    <t>No aplica</t>
  </si>
  <si>
    <t xml:space="preserve">La Ciudad Industrial del Valle de Cuernavaca (CIVAC) es el polo de desarrollo económico más importante del estado de Morelos. Enclaada en el municipio de Jiutepec y creada de manera formal el 4 de marzo de 1966, teniendo dos accesos importantes sobre el Boulevard Paseo Cuauhnáhuac esquina Eje Norte Sur, y otro en Boulevard Paseo Cuauhnáhuac esquina Avenida Centenario. El primer acceso actualmente tiene deficiencias de movilidad, ya que no se permite estructuralmente incorporarse Boulevard Paseo Cuauhnáhuac con dirección a Cuautla, generando problemas de tránsito, movilidad y maniobras del transporte de carga ineficientes, contaminación, congestionamiento vial y accidentes. Hoy en día existe la necesidad de reasignar o crear carriles exclusivos que permitan una movilidad óptima y segura. </t>
  </si>
  <si>
    <t>2a. SESIÓN ORDINARIA 2022, 15 DE FEBRERO 2022.</t>
  </si>
  <si>
    <t>2a. Sesión Ordinaria, 15 de Febrero de 2022.</t>
  </si>
  <si>
    <t>Rehabilitación del área educativa del edificio principal para el inicio de operaciones del CICATA Unidad Morelos</t>
  </si>
  <si>
    <t>Instituto Politécnico Nacional</t>
  </si>
  <si>
    <t>3ª Sesión Ordinaria, 14 de marzo de 2022</t>
  </si>
  <si>
    <t>A la fecha, no se cuenta en el país un posgrado con enfoque biotecnológico farmacéutico dificultando la incorporación de recursos humanos altamente especializados en el área. Se requiere un enfoque multidisciplinario para la formación de este tipo de perfiles que sean capaces de atender los requerimientos en ciencia básica, ciencia aplicada, transferencia de tecnología, propiedad intelectual, etc.</t>
  </si>
  <si>
    <t xml:space="preserve">Según el diagnóstico estatal de salud 2021, Morelos está cursando por un proceso de transición demográfica. En 2020, el índice de vejez en el estado era de 35.0, colocándolo como la tercera entidad con el mayor índice durante ese año después de la Ciudad de México (60.8) y Veracruz (35.1). De 2018 a 2020 la tasa de natalidad en Morelos disminuyó de 14.0 a 12.7, respectivamente; debido a la pandemia de COVID‐19, la tasa de mortalidad incrementó de 6.2 a 9.0, es decir, que excedió el valor esperado, además, el crecimiento natural de la población se redujo de 15,393 (2018) a 7,360 (2020). Las principales enfermedades que padeció la población morelense en 2020 fueron: infecciones respiratorias, infecciones en vías urinarias, intoxicación por picadura de alacrán, infecciones intestinales y COVID‐19. Durante 2019, con base en el SEED las causas de mortalidad fueron enfermedades isquémicas del corazón, diabetes mellitus, agresiones, enfermedad pulmonar obstructiva crónica y enfermedad cerebrovascular. El incremento poblacional y de esperanza de vida acarrea la presencia de enfermedades crónico‐degenerativas e infectocontagiosas no solo en la población morelense sino también a nivel regional y nacional.
Esta problemática incrementa la necesidad de realizar investigación y desarrollo de nuevos medicamentos enfocado a las prioridades sanitarias de los diferentes niveles poblacionales. En el contexto actual de la pandemia por el coronavirus Sars‐Cov‐2 que produce la COVID19, se pone de manifiesto la necesidad de contar con centros de investigación y desarrollo tecnológico capaces de responder de forma inmediata para colaborar con los esfuerzos de desarrollo de nuevos  medicamentos biotecnológicos y vacunas que permitan mitigar el impacto de la pandemia en la salud y economía de la población de nuestro país. Estos desarrollos biotecnológicos brindarán apoyo a los servicios de salud que ofrecen atención en el estado de Morelos y en el país, facilitando el diagnóstico y tratamiento de las enfermedades crónico‐degenerativas, infectocontagiosas y emergentes que aquejan a la población.
A la fecha, no se cuenta en el país un posgrado con enfoque biotecnológico farmacéutico dificultando la incorporación de recursos humanos altamente especializados en el área. Se requiere un enfoque multidisciplinario para la formación de este tipo de perfiles que sean capaces de atender los requerimientos en ciencia básica, ciencia aplicada, transferencia de tecnología, propiedad intelectual, etc.
</t>
  </si>
  <si>
    <t>3. Justicia Social para las y los Morelenses.                                     4. Productividad y competitividad para las y los Morelenses.                                     5. Modernidad para las y los Morelenses.</t>
  </si>
  <si>
    <t>Instalación y Operación del Nodo de Innovación CREATIVIKA Morelos</t>
  </si>
  <si>
    <t>Cámara Nacional de la Industria de Transformación, Delegación Morelos.</t>
  </si>
  <si>
    <t>3a. Ordinaria; 14 de marzo de 2022.</t>
  </si>
  <si>
    <t>Programa digitalizate: Estrategias de comercio electrónico para incrementar la competitividad de 50 micro y pequeñas empresas del estado de Morelos</t>
  </si>
  <si>
    <t>La situación actual en el Estado de Morelos, es que las micro, pequeñas y mediana empresas no tienen acceso a financiamiento a tasas de interés competitivas por parte de la banca comercial, y con los efectos económicos que se tuvieron a raíz de la pandemia, muchas empresas se endeudaron, no  siempre, con créditos en las mejores condiciones y con tasa de interés razonables para continuar con la operación de sus negocios.</t>
  </si>
  <si>
    <t>Durante 2020 y 2021 el sector turístico fue afectado por la emergencia sanitaria causada por el virus SARS COV2. De acuerdo con el Consejo Nacional Empresarial Turístico (CNET), se estima que la caída de ventas del sector fue del 46% en todo el país, siendo Morelos de los más afectados por su vocación turística natural.</t>
  </si>
  <si>
    <t>Evento para la Reactivación Económica del Sector Turístico de Bodas en Morelos "EXPO BODAS SI ACEPTO" Edición 2022</t>
  </si>
  <si>
    <t>1a. Extraordinaria; 08 de abril de 2022</t>
  </si>
  <si>
    <t>Asociación de Industriales y Empresarios de Morelos, S.P.</t>
  </si>
  <si>
    <t>4a. Ordinaria; 12 de abril de 2022</t>
  </si>
  <si>
    <t>Programa de certificación y transferencia de Tecnología para empresas productoras de cerveza artesanal en el Estado de Morelos</t>
  </si>
  <si>
    <t>Asociación de cerveceros Morelos, A.C.</t>
  </si>
  <si>
    <t>Derivado de la emergencia sanitaria provocada por el COVID-19, la economía global cayó drásticamente, ocasionando cierres masivos de comercio e industrias provocando el desempleo y crisis económica. En México no es la excepción, los últimos datos de INEGI arrojan que, durante marzo de 2019 y diciembre 2020, dos millones de personas perdieron su empleo en nuetsro país y poco más de un millón de empresas ha cerrado definitivamente. Un alto porcentaje de los productos de cerveza artesanal locales no cuentan con los estudios profesionales y preparación académica que esta industria demanda, son más bien cerveceros amateurs o amantes de este oficio cupa pasión los llevó a que su hobbie se convirtiera en su negocio, por lo cual de no poder llevar a cabo este proyecto no obtendrán los conocimientos profesionales, ni podrán refinar los conocimientos empíricos con los que hoy se guían, haciendo más lento o improbable el mejoramiento de la calidad de los productos que elaboran. Siendo la ejecución de éste proyecto absolutamente necesario para obtener un aumento drástico en la calidad de la cerveza morelense.</t>
  </si>
  <si>
    <t>Actualmente se cuenta con un directorio físico de Parques Industriales obsoleto mismo que no incluye a todas las empresas que se encuentran instaladas dentro de las naves industriales, tampoco permite conocer el giro de la empresa, ni los terrenos que se encuentran ocupados.
Morelos cuenta con una oferta exportable importante y muy diversa, comprende diversos sectores industriales como salud, productos primarios, agroindustriales, automotrices, tecnológicos por mencionar algunos.
Las actividades comerciales de estas empresas se ven limitadas por no contar con las estrategias de promoción, de comercialización y de acercamiento con clientes potenciales en mercados localizados más allá de su área de influencia; son incapaces de dirigir su oferta hacia una demanda potencial más allá de su área de influencia.</t>
  </si>
  <si>
    <t>4a. Ordinaria; 13/04/2021</t>
  </si>
  <si>
    <t>6a. Ordinaria; 08/06/2021</t>
  </si>
  <si>
    <t>1a. Extraordinaria; 19/04/2021</t>
  </si>
  <si>
    <t>7a. Ordinaria; 13/07/2021</t>
  </si>
  <si>
    <t>7a. 13/07/2021</t>
  </si>
  <si>
    <t>8a. Ordinaria; 10/08/2021</t>
  </si>
  <si>
    <t>Festival Internacional Gastronómico Sabor Es Morelos "FIGSEM 2021"</t>
  </si>
  <si>
    <t>9a. Ordinaria; 14/09/2021</t>
  </si>
  <si>
    <t>Electrificación a la nave principal del mercado Lázaro Cárdenas del municipio de Zacatepec, Morelos.</t>
  </si>
  <si>
    <t>Actualmente la Nave Principal del Mercado Lázaro Cárdenas de Zacatepec ya fue intervenida por los daños que sufrió con el sismo de 2017, atendiendo su estructura, cimentación cubierta y acabados interiores, manteniendo sus características históricas. El edificio de la nave principal es seguro para su ocupación y cuenta con 76 Locales comerciales equipados y con instalaciones adecuadas, es importante mencionar que el mercado cuenta con una electrificación y concentrador de medidores en mal estado y obsoleto. Actualmente se encuentra conectado a un transformador de poste de 45 KVA, el cual da servicio a algunos locales exteriores y viviendas por lo que este transformador es insuficiente para suministrar la demanda energética del mercado, es por eso que es crítico y urgente que se realice este trabajo.</t>
  </si>
  <si>
    <t>10a. Ordinaria; 12/10/2021</t>
  </si>
  <si>
    <t>11a. Ordinaria; 09/11/2021</t>
  </si>
  <si>
    <t>12a. Ordinaria; 14/12/2021</t>
  </si>
  <si>
    <t>Servicio Nacional del Empleo</t>
  </si>
  <si>
    <t>Dirección General del Servicio Nacional del Empleo</t>
  </si>
  <si>
    <t>no aplica</t>
  </si>
  <si>
    <t>Programa de Apoyo al Empleo (PAE) 2022 Morelos</t>
  </si>
  <si>
    <t xml:space="preserve">3. Justicia Social para las y los Morelenses.                                     4. Productividad y competitividad para las y los Morelenses.                                    </t>
  </si>
  <si>
    <t>La tasa de desocupación en la entidad (2.4%) y los estragos provocados por la pandemia por COVID-19 han generado dificultad entre la oferta y la demanda de empleo, repercutiendo en las empresas, en los buscadores de trabajo y en el desarrollo económico en general en el estado. Con el presente proyecto, se pretende impulsar la vinuclación laboral y lograr la colocación de solicitantes en empleo formal. Beneficiando con ello a las micro, pequeñas, medianas o grandes empresas y a los buscadores de trabajo colocados.</t>
  </si>
  <si>
    <t>5ª Ordinaria; 11 de mayo de 2022.</t>
  </si>
  <si>
    <t>1a. Ordinaria, 11 de enero de 2022;         3a. Extraordinaria, 24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</si>
</sst>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80A]* #,##0.00_-;\-[$$-80A]* #,##0.00_-;_-[$$-80A]*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rgb="FFFF0000"/>
      <name val="Calibri"/>
      <family val="2"/>
      <scheme val="minor"/>
    </font>
    <font>
      <sz val="11"/>
      <color theme="0"/>
      <name val="Calibri"/>
      <family val="2"/>
      <scheme val="minor"/>
    </font>
    <font>
      <b/>
      <sz val="16"/>
      <color theme="0"/>
      <name val="Calibri"/>
      <family val="2"/>
      <scheme val="minor"/>
    </font>
    <font>
      <b/>
      <i/>
      <sz val="11"/>
      <color theme="1"/>
      <name val="Calibri"/>
      <family val="2"/>
      <scheme val="minor"/>
    </font>
    <font>
      <sz val="10"/>
      <color theme="1"/>
      <name val="Calibri"/>
      <family val="2"/>
      <scheme val="minor"/>
    </font>
    <font>
      <sz val="10"/>
      <color rgb="FF000000"/>
      <name val="Calibri"/>
      <family val="2"/>
      <scheme val="minor"/>
    </font>
    <font>
      <sz val="16"/>
      <color theme="0"/>
      <name val="Calibri"/>
      <family val="2"/>
      <scheme val="minor"/>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0" xfId="0" applyAlignment="1">
      <alignment horizontal="center"/>
    </xf>
    <xf numFmtId="0" fontId="0" fillId="2" borderId="1" xfId="0" applyFont="1" applyFill="1" applyBorder="1" applyAlignment="1">
      <alignment vertical="center" wrapText="1"/>
    </xf>
    <xf numFmtId="4" fontId="3" fillId="0" borderId="1" xfId="0" applyNumberFormat="1" applyFont="1" applyBorder="1" applyAlignment="1">
      <alignment vertical="center"/>
    </xf>
    <xf numFmtId="0" fontId="0" fillId="0" borderId="1" xfId="0" applyBorder="1" applyAlignment="1">
      <alignment vertical="center"/>
    </xf>
    <xf numFmtId="43" fontId="0" fillId="0" borderId="0" xfId="0" applyNumberFormat="1"/>
    <xf numFmtId="164" fontId="0" fillId="0" borderId="0" xfId="1" applyFont="1"/>
    <xf numFmtId="0" fontId="0" fillId="0" borderId="0" xfId="0" applyAlignment="1">
      <alignment wrapText="1"/>
    </xf>
    <xf numFmtId="164" fontId="0" fillId="0" borderId="0" xfId="1" applyFont="1" applyAlignment="1">
      <alignment vertical="center"/>
    </xf>
    <xf numFmtId="164" fontId="2" fillId="0" borderId="0" xfId="0" applyNumberFormat="1" applyFont="1"/>
    <xf numFmtId="164" fontId="0" fillId="0" borderId="0" xfId="1" applyFont="1" applyAlignment="1">
      <alignment horizontal="center"/>
    </xf>
    <xf numFmtId="0" fontId="2" fillId="3" borderId="1" xfId="0" applyFont="1" applyFill="1" applyBorder="1" applyAlignment="1">
      <alignment horizontal="center" vertical="center" wrapText="1"/>
    </xf>
    <xf numFmtId="164" fontId="2" fillId="3" borderId="1" xfId="1" applyFont="1" applyFill="1" applyBorder="1" applyAlignment="1">
      <alignment horizontal="center" vertical="center" wrapText="1"/>
    </xf>
    <xf numFmtId="0" fontId="0" fillId="0" borderId="1" xfId="0" applyFont="1" applyBorder="1" applyAlignment="1">
      <alignment horizontal="justify" vertical="center" wrapText="1"/>
    </xf>
    <xf numFmtId="0" fontId="0" fillId="2" borderId="1" xfId="0" applyFont="1" applyFill="1" applyBorder="1" applyAlignment="1">
      <alignment horizontal="justify" vertical="center" wrapText="1"/>
    </xf>
    <xf numFmtId="4" fontId="3" fillId="0" borderId="1" xfId="0" applyNumberFormat="1" applyFont="1" applyFill="1" applyBorder="1" applyAlignment="1">
      <alignment vertical="center"/>
    </xf>
    <xf numFmtId="0" fontId="0" fillId="0" borderId="0" xfId="0" applyFill="1"/>
    <xf numFmtId="0" fontId="0" fillId="0" borderId="0" xfId="0"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64" fontId="3" fillId="0" borderId="1" xfId="1" applyFont="1" applyBorder="1" applyAlignment="1">
      <alignment vertical="center"/>
    </xf>
    <xf numFmtId="0" fontId="4" fillId="0" borderId="1" xfId="0" applyFont="1" applyBorder="1" applyAlignment="1">
      <alignment horizontal="center" vertical="center" wrapText="1"/>
    </xf>
    <xf numFmtId="0" fontId="0" fillId="5" borderId="1" xfId="0" applyFont="1" applyFill="1" applyBorder="1" applyAlignment="1">
      <alignment horizontal="left" vertical="center" wrapText="1"/>
    </xf>
    <xf numFmtId="0" fontId="0" fillId="5" borderId="1" xfId="0" applyFont="1" applyFill="1" applyBorder="1" applyAlignment="1">
      <alignment horizontal="justify" vertical="center" wrapText="1"/>
    </xf>
    <xf numFmtId="0" fontId="0" fillId="5" borderId="1" xfId="0" applyFont="1" applyFill="1" applyBorder="1" applyAlignment="1">
      <alignment vertical="center" wrapText="1"/>
    </xf>
    <xf numFmtId="0" fontId="0" fillId="0" borderId="1" xfId="0" applyBorder="1"/>
    <xf numFmtId="0" fontId="0" fillId="0" borderId="1" xfId="0" applyFill="1" applyBorder="1"/>
    <xf numFmtId="0" fontId="5" fillId="6" borderId="0" xfId="0" applyFont="1" applyFill="1" applyAlignment="1">
      <alignment horizontal="center"/>
    </xf>
    <xf numFmtId="0" fontId="6" fillId="6" borderId="0" xfId="0" applyFont="1" applyFill="1" applyAlignment="1"/>
    <xf numFmtId="0" fontId="0" fillId="4" borderId="1" xfId="0"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vertical="center" wrapText="1"/>
    </xf>
    <xf numFmtId="0" fontId="0" fillId="4" borderId="1" xfId="0" applyFont="1" applyFill="1" applyBorder="1" applyAlignment="1">
      <alignment vertical="center"/>
    </xf>
    <xf numFmtId="0" fontId="0" fillId="4"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xf>
    <xf numFmtId="0" fontId="5" fillId="6" borderId="0" xfId="0" applyFont="1" applyFill="1"/>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justify" vertical="center"/>
    </xf>
    <xf numFmtId="0" fontId="8" fillId="0" borderId="1" xfId="0" applyFont="1" applyBorder="1" applyAlignment="1">
      <alignment horizontal="justify" vertical="center"/>
    </xf>
    <xf numFmtId="0" fontId="8" fillId="0" borderId="1" xfId="0" applyFont="1" applyBorder="1" applyAlignment="1">
      <alignment horizontal="justify"/>
    </xf>
    <xf numFmtId="0" fontId="8" fillId="0" borderId="1" xfId="0" applyFont="1" applyBorder="1" applyAlignment="1">
      <alignment horizontal="justify" vertical="top"/>
    </xf>
    <xf numFmtId="0" fontId="8" fillId="0" borderId="1" xfId="0" applyFont="1" applyBorder="1" applyAlignment="1">
      <alignment horizontal="justify" vertical="justify"/>
    </xf>
    <xf numFmtId="3"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14" fontId="8"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6" fillId="6" borderId="0" xfId="0" applyFont="1" applyFill="1" applyAlignment="1">
      <alignment horizontal="center" wrapText="1"/>
    </xf>
    <xf numFmtId="0" fontId="8" fillId="0" borderId="0" xfId="0" applyFont="1" applyAlignment="1">
      <alignment horizontal="center" vertical="center" wrapText="1"/>
    </xf>
    <xf numFmtId="0" fontId="10" fillId="6" borderId="0" xfId="0" applyFont="1" applyFill="1" applyAlignment="1">
      <alignment horizontal="center" wrapText="1"/>
    </xf>
    <xf numFmtId="0" fontId="9" fillId="0" borderId="2" xfId="0" applyFont="1" applyBorder="1" applyAlignment="1">
      <alignment horizontal="center" vertical="center" wrapText="1"/>
    </xf>
    <xf numFmtId="0" fontId="0" fillId="0" borderId="0" xfId="0" applyFont="1" applyAlignment="1">
      <alignment horizont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164" fontId="3" fillId="0" borderId="1" xfId="1" applyFont="1" applyFill="1" applyBorder="1" applyAlignment="1">
      <alignment vertical="center"/>
    </xf>
    <xf numFmtId="0" fontId="0" fillId="2" borderId="1" xfId="0" applyFill="1" applyBorder="1" applyAlignment="1">
      <alignment vertical="center" wrapText="1"/>
    </xf>
    <xf numFmtId="0" fontId="0" fillId="0" borderId="1" xfId="0" applyBorder="1" applyAlignment="1">
      <alignment wrapText="1"/>
    </xf>
    <xf numFmtId="0" fontId="0" fillId="0" borderId="1" xfId="0" applyBorder="1" applyAlignment="1">
      <alignment horizontal="justify" wrapText="1"/>
    </xf>
    <xf numFmtId="3" fontId="0" fillId="0" borderId="1"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wrapText="1"/>
    </xf>
    <xf numFmtId="0" fontId="0" fillId="8" borderId="1" xfId="0" applyFill="1" applyBorder="1" applyAlignment="1">
      <alignment horizontal="center" vertical="center"/>
    </xf>
    <xf numFmtId="0" fontId="0" fillId="0" borderId="1" xfId="0" applyBorder="1" applyAlignment="1">
      <alignment horizontal="justify"/>
    </xf>
    <xf numFmtId="0" fontId="0" fillId="0" borderId="1" xfId="0" applyBorder="1" applyAlignment="1">
      <alignment horizontal="left" wrapText="1"/>
    </xf>
    <xf numFmtId="3" fontId="0" fillId="0" borderId="1" xfId="0" applyNumberFormat="1" applyBorder="1" applyAlignment="1">
      <alignment horizontal="center" vertical="center" wrapText="1"/>
    </xf>
    <xf numFmtId="0" fontId="0" fillId="0" borderId="1" xfId="0" applyBorder="1" applyAlignment="1">
      <alignment horizontal="justify" vertical="center"/>
    </xf>
    <xf numFmtId="164" fontId="0" fillId="0" borderId="1" xfId="1" applyFont="1" applyBorder="1" applyAlignment="1">
      <alignment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164" fontId="8" fillId="0" borderId="1" xfId="1" applyFont="1" applyBorder="1" applyAlignment="1">
      <alignment vertical="center"/>
    </xf>
    <xf numFmtId="0" fontId="8" fillId="0" borderId="1" xfId="0" applyFont="1" applyBorder="1" applyAlignment="1">
      <alignment horizontal="justify" wrapText="1"/>
    </xf>
    <xf numFmtId="4" fontId="8" fillId="0" borderId="1" xfId="0" applyNumberFormat="1" applyFont="1" applyBorder="1" applyAlignment="1">
      <alignment vertical="center"/>
    </xf>
    <xf numFmtId="0" fontId="0" fillId="0" borderId="2" xfId="0" applyFont="1" applyBorder="1" applyAlignment="1">
      <alignment horizontal="justify" vertical="center" wrapText="1"/>
    </xf>
    <xf numFmtId="0" fontId="0" fillId="0" borderId="1" xfId="0" applyFont="1" applyBorder="1" applyAlignment="1">
      <alignment horizontal="center" vertical="center"/>
    </xf>
    <xf numFmtId="0" fontId="8" fillId="0" borderId="2" xfId="0" applyFont="1" applyBorder="1" applyAlignment="1">
      <alignment horizontal="justify" vertical="center" wrapText="1"/>
    </xf>
    <xf numFmtId="0" fontId="0" fillId="0" borderId="1" xfId="0" applyFont="1" applyBorder="1" applyAlignment="1">
      <alignment horizontal="center" vertical="center" wrapText="1"/>
    </xf>
    <xf numFmtId="165" fontId="11" fillId="0" borderId="1" xfId="0" applyNumberFormat="1" applyFont="1" applyBorder="1" applyAlignment="1">
      <alignment vertical="center"/>
    </xf>
    <xf numFmtId="165" fontId="0" fillId="0" borderId="0" xfId="0" applyNumberFormat="1"/>
    <xf numFmtId="4" fontId="0" fillId="0" borderId="1" xfId="0" applyNumberForma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61913</xdr:colOff>
      <xdr:row>4</xdr:row>
      <xdr:rowOff>95250</xdr:rowOff>
    </xdr:from>
    <xdr:to>
      <xdr:col>1</xdr:col>
      <xdr:colOff>981075</xdr:colOff>
      <xdr:row>4</xdr:row>
      <xdr:rowOff>100013</xdr:rowOff>
    </xdr:to>
    <xdr:cxnSp macro="">
      <xdr:nvCxnSpPr>
        <xdr:cNvPr id="3" name="Conector recto 2">
          <a:extLst>
            <a:ext uri="{FF2B5EF4-FFF2-40B4-BE49-F238E27FC236}">
              <a16:creationId xmlns:a16="http://schemas.microsoft.com/office/drawing/2014/main" id="{7298E20F-CFAD-4CB2-BF21-8A14255ACA87}"/>
            </a:ext>
          </a:extLst>
        </xdr:cNvPr>
        <xdr:cNvCxnSpPr/>
      </xdr:nvCxnSpPr>
      <xdr:spPr>
        <a:xfrm flipV="1">
          <a:off x="823913" y="638175"/>
          <a:ext cx="919162" cy="476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133351</xdr:colOff>
      <xdr:row>2</xdr:row>
      <xdr:rowOff>104775</xdr:rowOff>
    </xdr:from>
    <xdr:to>
      <xdr:col>2</xdr:col>
      <xdr:colOff>28575</xdr:colOff>
      <xdr:row>2</xdr:row>
      <xdr:rowOff>109538</xdr:rowOff>
    </xdr:to>
    <xdr:cxnSp macro="">
      <xdr:nvCxnSpPr>
        <xdr:cNvPr id="4" name="Conector recto 3">
          <a:extLst>
            <a:ext uri="{FF2B5EF4-FFF2-40B4-BE49-F238E27FC236}">
              <a16:creationId xmlns:a16="http://schemas.microsoft.com/office/drawing/2014/main" id="{2C65A92C-68E2-4019-B97B-EDC030ECF089}"/>
            </a:ext>
          </a:extLst>
        </xdr:cNvPr>
        <xdr:cNvCxnSpPr/>
      </xdr:nvCxnSpPr>
      <xdr:spPr>
        <a:xfrm flipV="1">
          <a:off x="895351" y="285750"/>
          <a:ext cx="919162" cy="476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zoomScaleNormal="100" workbookViewId="0">
      <pane xSplit="5" ySplit="2" topLeftCell="T13" activePane="bottomRight" state="frozen"/>
      <selection pane="topRight" activeCell="F1" sqref="F1"/>
      <selection pane="bottomLeft" activeCell="A3" sqref="A3"/>
      <selection pane="bottomRight" activeCell="T13" sqref="T13"/>
    </sheetView>
  </sheetViews>
  <sheetFormatPr baseColWidth="10" defaultRowHeight="15" x14ac:dyDescent="0.25"/>
  <cols>
    <col min="1" max="1" width="2.42578125" bestFit="1" customWidth="1"/>
    <col min="2" max="2" width="6.140625" customWidth="1"/>
    <col min="3" max="3" width="3" bestFit="1" customWidth="1"/>
    <col min="4" max="4" width="14.140625" customWidth="1"/>
    <col min="5" max="5" width="44.5703125" customWidth="1"/>
    <col min="6" max="6" width="24" customWidth="1"/>
    <col min="9" max="9" width="13" customWidth="1"/>
    <col min="10" max="12" width="15" bestFit="1" customWidth="1"/>
    <col min="20" max="20" width="51.85546875" customWidth="1"/>
  </cols>
  <sheetData>
    <row r="1" spans="1:21" ht="21" x14ac:dyDescent="0.35">
      <c r="A1" s="41"/>
      <c r="B1" s="30"/>
      <c r="C1" s="30"/>
      <c r="D1" s="30"/>
      <c r="E1" s="31"/>
      <c r="F1" s="56"/>
      <c r="G1" s="56"/>
      <c r="H1" s="31" t="s">
        <v>227</v>
      </c>
      <c r="I1" s="31"/>
      <c r="J1" s="31"/>
      <c r="K1" s="31"/>
      <c r="L1" s="31"/>
      <c r="M1" s="41"/>
      <c r="N1" s="41"/>
      <c r="O1" s="41"/>
      <c r="P1" s="41"/>
      <c r="Q1" s="41"/>
      <c r="R1" s="41"/>
      <c r="S1" s="41"/>
      <c r="T1" s="41"/>
    </row>
    <row r="2" spans="1:21" ht="90" x14ac:dyDescent="0.25">
      <c r="A2" s="14" t="s">
        <v>222</v>
      </c>
      <c r="B2" s="14" t="s">
        <v>139</v>
      </c>
      <c r="C2" s="14" t="s">
        <v>0</v>
      </c>
      <c r="D2" s="14" t="s">
        <v>5</v>
      </c>
      <c r="E2" s="14" t="s">
        <v>4</v>
      </c>
      <c r="F2" s="14" t="s">
        <v>142</v>
      </c>
      <c r="G2" s="14" t="s">
        <v>143</v>
      </c>
      <c r="H2" s="14" t="s">
        <v>125</v>
      </c>
      <c r="I2" s="14" t="s">
        <v>141</v>
      </c>
      <c r="J2" s="14" t="s">
        <v>7</v>
      </c>
      <c r="K2" s="15" t="s">
        <v>3</v>
      </c>
      <c r="L2" s="15" t="s">
        <v>2</v>
      </c>
      <c r="M2" s="14" t="s">
        <v>189</v>
      </c>
      <c r="N2" s="14" t="s">
        <v>190</v>
      </c>
      <c r="O2" s="14" t="s">
        <v>191</v>
      </c>
      <c r="P2" s="14" t="s">
        <v>192</v>
      </c>
      <c r="Q2" s="14" t="s">
        <v>193</v>
      </c>
      <c r="R2" s="14" t="s">
        <v>194</v>
      </c>
      <c r="S2" s="14" t="s">
        <v>200</v>
      </c>
      <c r="T2" s="14" t="s">
        <v>166</v>
      </c>
      <c r="U2" s="14" t="s">
        <v>6</v>
      </c>
    </row>
    <row r="3" spans="1:21" ht="240" x14ac:dyDescent="0.25">
      <c r="A3" s="28"/>
      <c r="B3" s="40">
        <v>2019</v>
      </c>
      <c r="C3" s="39">
        <v>1</v>
      </c>
      <c r="D3" s="3" t="s">
        <v>110</v>
      </c>
      <c r="E3" s="25" t="s">
        <v>40</v>
      </c>
      <c r="F3" s="2" t="s">
        <v>106</v>
      </c>
      <c r="G3" s="2" t="s">
        <v>106</v>
      </c>
      <c r="H3" s="7" t="s">
        <v>251</v>
      </c>
      <c r="I3" s="7" t="s">
        <v>210</v>
      </c>
      <c r="J3" s="23">
        <v>300000</v>
      </c>
      <c r="K3" s="23">
        <v>0</v>
      </c>
      <c r="L3" s="23">
        <v>300000</v>
      </c>
      <c r="M3" s="61">
        <v>100</v>
      </c>
      <c r="N3" s="61">
        <v>20</v>
      </c>
      <c r="O3" s="61">
        <v>40</v>
      </c>
      <c r="P3" s="61">
        <v>0</v>
      </c>
      <c r="Q3" s="61">
        <v>0</v>
      </c>
      <c r="R3" s="61">
        <v>0</v>
      </c>
      <c r="S3" s="1" t="s">
        <v>252</v>
      </c>
      <c r="T3" s="66" t="s">
        <v>253</v>
      </c>
      <c r="U3" s="2" t="s">
        <v>37</v>
      </c>
    </row>
    <row r="4" spans="1:21" ht="390" x14ac:dyDescent="0.25">
      <c r="A4" s="28"/>
      <c r="B4" s="40">
        <v>2019</v>
      </c>
      <c r="C4" s="39">
        <v>2</v>
      </c>
      <c r="D4" s="3" t="s">
        <v>107</v>
      </c>
      <c r="E4" s="25" t="s">
        <v>41</v>
      </c>
      <c r="F4" s="2" t="s">
        <v>15</v>
      </c>
      <c r="G4" s="2" t="s">
        <v>228</v>
      </c>
      <c r="H4" s="2" t="s">
        <v>254</v>
      </c>
      <c r="I4" s="7" t="s">
        <v>210</v>
      </c>
      <c r="J4" s="23">
        <v>685440</v>
      </c>
      <c r="K4" s="23">
        <v>0</v>
      </c>
      <c r="L4" s="23">
        <v>685440</v>
      </c>
      <c r="M4" s="2" t="s">
        <v>265</v>
      </c>
      <c r="N4" s="61">
        <v>15</v>
      </c>
      <c r="O4" s="61">
        <v>15</v>
      </c>
      <c r="P4" s="61">
        <v>0</v>
      </c>
      <c r="Q4" s="61">
        <v>30</v>
      </c>
      <c r="R4" s="61">
        <v>0</v>
      </c>
      <c r="S4" s="1" t="s">
        <v>252</v>
      </c>
      <c r="T4" s="66" t="s">
        <v>264</v>
      </c>
      <c r="U4" s="2" t="s">
        <v>37</v>
      </c>
    </row>
    <row r="5" spans="1:21" ht="135" x14ac:dyDescent="0.25">
      <c r="A5" s="28"/>
      <c r="B5" s="40">
        <v>2019</v>
      </c>
      <c r="C5" s="39">
        <v>3</v>
      </c>
      <c r="D5" s="3" t="s">
        <v>109</v>
      </c>
      <c r="E5" s="25" t="s">
        <v>42</v>
      </c>
      <c r="F5" s="2" t="s">
        <v>108</v>
      </c>
      <c r="G5" s="2" t="s">
        <v>244</v>
      </c>
      <c r="H5" s="2" t="s">
        <v>244</v>
      </c>
      <c r="I5" s="7" t="s">
        <v>210</v>
      </c>
      <c r="J5" s="23">
        <v>6048000</v>
      </c>
      <c r="K5" s="23">
        <v>3000000</v>
      </c>
      <c r="L5" s="23">
        <v>3048000</v>
      </c>
      <c r="M5" s="61">
        <v>42</v>
      </c>
      <c r="N5" s="61">
        <v>7</v>
      </c>
      <c r="O5" s="61">
        <v>35</v>
      </c>
      <c r="P5" s="61">
        <v>42</v>
      </c>
      <c r="Q5" s="61">
        <v>0</v>
      </c>
      <c r="R5" s="61">
        <v>0</v>
      </c>
      <c r="S5" s="2" t="s">
        <v>252</v>
      </c>
      <c r="T5" s="67" t="s">
        <v>266</v>
      </c>
      <c r="U5" s="2" t="s">
        <v>37</v>
      </c>
    </row>
    <row r="6" spans="1:21" ht="135" x14ac:dyDescent="0.25">
      <c r="A6" s="28"/>
      <c r="B6" s="40">
        <v>2019</v>
      </c>
      <c r="C6" s="39">
        <v>4</v>
      </c>
      <c r="D6" s="3" t="s">
        <v>107</v>
      </c>
      <c r="E6" s="25" t="s">
        <v>126</v>
      </c>
      <c r="F6" s="1" t="s">
        <v>229</v>
      </c>
      <c r="G6" s="2" t="s">
        <v>230</v>
      </c>
      <c r="H6" s="2" t="s">
        <v>230</v>
      </c>
      <c r="I6" s="7" t="s">
        <v>210</v>
      </c>
      <c r="J6" s="23">
        <v>5972002</v>
      </c>
      <c r="K6" s="23">
        <v>0</v>
      </c>
      <c r="L6" s="23">
        <v>5972002</v>
      </c>
      <c r="M6" s="61"/>
      <c r="N6" s="68">
        <v>39396</v>
      </c>
      <c r="O6" s="68">
        <v>2073</v>
      </c>
      <c r="P6" s="61">
        <v>0</v>
      </c>
      <c r="Q6" s="61">
        <v>3</v>
      </c>
      <c r="R6" s="61">
        <v>0</v>
      </c>
      <c r="S6" s="2" t="s">
        <v>252</v>
      </c>
      <c r="T6" s="3" t="s">
        <v>267</v>
      </c>
      <c r="U6" s="2"/>
    </row>
    <row r="7" spans="1:21" ht="409.5" x14ac:dyDescent="0.25">
      <c r="A7" s="28"/>
      <c r="B7" s="40">
        <v>2019</v>
      </c>
      <c r="C7" s="39">
        <v>5</v>
      </c>
      <c r="D7" s="3" t="s">
        <v>107</v>
      </c>
      <c r="E7" s="25" t="s">
        <v>43</v>
      </c>
      <c r="F7" s="2" t="s">
        <v>231</v>
      </c>
      <c r="G7" s="2" t="s">
        <v>228</v>
      </c>
      <c r="H7" s="2" t="s">
        <v>254</v>
      </c>
      <c r="I7" s="7" t="s">
        <v>210</v>
      </c>
      <c r="J7" s="23">
        <f>'2019'!K7+'2019'!L7</f>
        <v>31429865.509999998</v>
      </c>
      <c r="K7" s="23">
        <f>5498785.51+13431080</f>
        <v>18929865.509999998</v>
      </c>
      <c r="L7" s="23">
        <v>12500000</v>
      </c>
      <c r="M7" s="61">
        <v>162</v>
      </c>
      <c r="N7" s="61">
        <v>4105</v>
      </c>
      <c r="O7" s="61">
        <v>13513</v>
      </c>
      <c r="P7" s="61">
        <v>0</v>
      </c>
      <c r="Q7" s="61">
        <v>126</v>
      </c>
      <c r="R7" s="61">
        <v>0</v>
      </c>
      <c r="S7" s="2" t="s">
        <v>269</v>
      </c>
      <c r="T7" s="67" t="s">
        <v>268</v>
      </c>
      <c r="U7" s="2" t="s">
        <v>37</v>
      </c>
    </row>
    <row r="8" spans="1:21" ht="105" x14ac:dyDescent="0.25">
      <c r="A8" s="28"/>
      <c r="B8" s="40">
        <v>2019</v>
      </c>
      <c r="C8" s="39">
        <v>6</v>
      </c>
      <c r="D8" s="3" t="s">
        <v>110</v>
      </c>
      <c r="E8" s="25" t="s">
        <v>270</v>
      </c>
      <c r="F8" s="1" t="s">
        <v>1</v>
      </c>
      <c r="G8" s="2" t="s">
        <v>1</v>
      </c>
      <c r="H8" s="2" t="s">
        <v>1</v>
      </c>
      <c r="I8" s="7" t="s">
        <v>210</v>
      </c>
      <c r="J8" s="23">
        <v>1566000</v>
      </c>
      <c r="K8" s="23">
        <v>0</v>
      </c>
      <c r="L8" s="23">
        <v>1566000</v>
      </c>
      <c r="M8" s="61">
        <v>0</v>
      </c>
      <c r="N8" s="61">
        <v>494452</v>
      </c>
      <c r="O8" s="61">
        <v>457483</v>
      </c>
      <c r="P8" s="61">
        <v>0</v>
      </c>
      <c r="Q8" s="61">
        <v>0</v>
      </c>
      <c r="R8" s="61">
        <v>0</v>
      </c>
      <c r="S8" s="2" t="s">
        <v>271</v>
      </c>
      <c r="T8" s="67" t="s">
        <v>272</v>
      </c>
      <c r="U8" s="2" t="s">
        <v>37</v>
      </c>
    </row>
    <row r="9" spans="1:21" ht="120" x14ac:dyDescent="0.25">
      <c r="A9" s="28"/>
      <c r="B9" s="40">
        <v>2019</v>
      </c>
      <c r="C9" s="39">
        <v>7</v>
      </c>
      <c r="D9" s="1" t="s">
        <v>111</v>
      </c>
      <c r="E9" s="25" t="s">
        <v>44</v>
      </c>
      <c r="F9" s="2" t="s">
        <v>22</v>
      </c>
      <c r="G9" s="2" t="s">
        <v>22</v>
      </c>
      <c r="H9" s="2" t="s">
        <v>251</v>
      </c>
      <c r="I9" s="7" t="s">
        <v>210</v>
      </c>
      <c r="J9" s="64">
        <v>2900000</v>
      </c>
      <c r="K9" s="23">
        <v>0</v>
      </c>
      <c r="L9" s="23">
        <v>2900000</v>
      </c>
      <c r="M9" s="61">
        <v>0</v>
      </c>
      <c r="N9" s="61">
        <v>400</v>
      </c>
      <c r="O9" s="61">
        <v>400</v>
      </c>
      <c r="P9" s="61">
        <v>0</v>
      </c>
      <c r="Q9" s="61">
        <v>0</v>
      </c>
      <c r="R9" s="61">
        <v>0</v>
      </c>
      <c r="S9" s="2" t="s">
        <v>271</v>
      </c>
      <c r="T9" s="3" t="s">
        <v>273</v>
      </c>
      <c r="U9" s="2" t="s">
        <v>37</v>
      </c>
    </row>
    <row r="10" spans="1:21" ht="120" x14ac:dyDescent="0.25">
      <c r="A10" s="28"/>
      <c r="B10" s="40">
        <v>2019</v>
      </c>
      <c r="C10" s="39">
        <v>8</v>
      </c>
      <c r="D10" s="1" t="s">
        <v>111</v>
      </c>
      <c r="E10" s="25" t="s">
        <v>274</v>
      </c>
      <c r="F10" s="2" t="s">
        <v>104</v>
      </c>
      <c r="G10" s="2" t="s">
        <v>104</v>
      </c>
      <c r="H10" s="61" t="s">
        <v>251</v>
      </c>
      <c r="I10" s="61" t="s">
        <v>210</v>
      </c>
      <c r="J10" s="23">
        <v>2350208</v>
      </c>
      <c r="K10" s="23">
        <f>'2019'!J10-'2019'!L10</f>
        <v>935000</v>
      </c>
      <c r="L10" s="23">
        <v>1415208</v>
      </c>
      <c r="M10" s="2" t="s">
        <v>276</v>
      </c>
      <c r="N10" s="61">
        <v>77</v>
      </c>
      <c r="O10" s="61">
        <v>51</v>
      </c>
      <c r="P10" s="61">
        <v>10</v>
      </c>
      <c r="Q10" s="61">
        <v>20</v>
      </c>
      <c r="R10" s="61">
        <v>0</v>
      </c>
      <c r="S10" s="2" t="s">
        <v>271</v>
      </c>
      <c r="T10" s="3" t="s">
        <v>275</v>
      </c>
      <c r="U10" s="2" t="s">
        <v>37</v>
      </c>
    </row>
    <row r="11" spans="1:21" ht="360" x14ac:dyDescent="0.25">
      <c r="A11" s="28"/>
      <c r="B11" s="40">
        <v>2019</v>
      </c>
      <c r="C11" s="39">
        <v>9</v>
      </c>
      <c r="D11" s="1" t="s">
        <v>113</v>
      </c>
      <c r="E11" s="25" t="s">
        <v>45</v>
      </c>
      <c r="F11" s="62" t="s">
        <v>112</v>
      </c>
      <c r="G11" s="62" t="s">
        <v>112</v>
      </c>
      <c r="H11" s="61" t="s">
        <v>251</v>
      </c>
      <c r="I11" s="61" t="s">
        <v>210</v>
      </c>
      <c r="J11" s="23">
        <v>16863395.32</v>
      </c>
      <c r="K11" s="23">
        <f>'2019'!J11-'2019'!L11</f>
        <v>8613395.3200000003</v>
      </c>
      <c r="L11" s="23">
        <v>8250000</v>
      </c>
      <c r="M11" s="61">
        <v>51</v>
      </c>
      <c r="N11" s="61">
        <v>5</v>
      </c>
      <c r="O11" s="61">
        <v>43</v>
      </c>
      <c r="P11" s="61">
        <v>5</v>
      </c>
      <c r="Q11" s="61">
        <v>25</v>
      </c>
      <c r="R11" s="61">
        <v>0</v>
      </c>
      <c r="S11" s="2" t="s">
        <v>271</v>
      </c>
      <c r="T11" s="3" t="s">
        <v>277</v>
      </c>
      <c r="U11" s="2" t="s">
        <v>114</v>
      </c>
    </row>
    <row r="12" spans="1:21" ht="345" x14ac:dyDescent="0.25">
      <c r="A12" s="28"/>
      <c r="B12" s="40">
        <v>2019</v>
      </c>
      <c r="C12" s="39">
        <v>10</v>
      </c>
      <c r="D12" s="1" t="s">
        <v>116</v>
      </c>
      <c r="E12" s="25" t="s">
        <v>127</v>
      </c>
      <c r="F12" s="62" t="s">
        <v>128</v>
      </c>
      <c r="G12" s="1" t="s">
        <v>163</v>
      </c>
      <c r="H12" s="61" t="s">
        <v>251</v>
      </c>
      <c r="I12" s="61" t="s">
        <v>255</v>
      </c>
      <c r="J12" s="23">
        <f>L12+K12</f>
        <v>3000000</v>
      </c>
      <c r="K12" s="23">
        <v>500000</v>
      </c>
      <c r="L12" s="23">
        <v>2500000</v>
      </c>
      <c r="M12" s="61" t="s">
        <v>279</v>
      </c>
      <c r="N12" s="61">
        <v>600</v>
      </c>
      <c r="O12" s="61">
        <v>400</v>
      </c>
      <c r="P12" s="61">
        <v>0</v>
      </c>
      <c r="Q12" s="61">
        <v>10</v>
      </c>
      <c r="R12" s="61">
        <v>0</v>
      </c>
      <c r="S12" s="2" t="s">
        <v>271</v>
      </c>
      <c r="T12" s="3" t="s">
        <v>278</v>
      </c>
      <c r="U12" s="2" t="s">
        <v>37</v>
      </c>
    </row>
    <row r="13" spans="1:21" ht="240" x14ac:dyDescent="0.25">
      <c r="A13" s="28"/>
      <c r="B13" s="40">
        <v>2019</v>
      </c>
      <c r="C13" s="39">
        <v>11</v>
      </c>
      <c r="D13" s="1" t="s">
        <v>116</v>
      </c>
      <c r="E13" s="25" t="s">
        <v>46</v>
      </c>
      <c r="F13" s="62" t="s">
        <v>128</v>
      </c>
      <c r="G13" s="2" t="s">
        <v>115</v>
      </c>
      <c r="H13" s="61" t="s">
        <v>251</v>
      </c>
      <c r="I13" s="2" t="s">
        <v>256</v>
      </c>
      <c r="J13" s="23">
        <v>3000000</v>
      </c>
      <c r="K13" s="23">
        <v>1000000</v>
      </c>
      <c r="L13" s="23">
        <v>2000000</v>
      </c>
      <c r="M13" s="2" t="s">
        <v>285</v>
      </c>
      <c r="N13" s="61">
        <v>0</v>
      </c>
      <c r="O13" s="61">
        <v>0</v>
      </c>
      <c r="P13" s="61">
        <v>0</v>
      </c>
      <c r="Q13" s="61">
        <v>0</v>
      </c>
      <c r="R13" s="61">
        <v>0</v>
      </c>
      <c r="S13" s="2" t="s">
        <v>271</v>
      </c>
      <c r="T13" s="3" t="s">
        <v>280</v>
      </c>
      <c r="U13" s="2" t="s">
        <v>37</v>
      </c>
    </row>
    <row r="14" spans="1:21" ht="120" x14ac:dyDescent="0.25">
      <c r="A14" s="28"/>
      <c r="B14" s="40">
        <v>2019</v>
      </c>
      <c r="C14" s="39">
        <v>12</v>
      </c>
      <c r="D14" s="1" t="s">
        <v>250</v>
      </c>
      <c r="E14" s="25" t="s">
        <v>47</v>
      </c>
      <c r="F14" s="1" t="s">
        <v>232</v>
      </c>
      <c r="G14" s="2" t="s">
        <v>232</v>
      </c>
      <c r="H14" s="61" t="s">
        <v>251</v>
      </c>
      <c r="I14" s="2" t="s">
        <v>256</v>
      </c>
      <c r="J14" s="23">
        <f>'2019'!L14+'2019'!K14</f>
        <v>945489</v>
      </c>
      <c r="K14" s="23">
        <v>510165</v>
      </c>
      <c r="L14" s="23">
        <v>435324</v>
      </c>
      <c r="M14" s="61">
        <v>0</v>
      </c>
      <c r="N14" s="61">
        <v>21338</v>
      </c>
      <c r="O14" s="61">
        <v>20291</v>
      </c>
      <c r="P14" s="61">
        <v>0</v>
      </c>
      <c r="Q14" s="61">
        <v>500</v>
      </c>
      <c r="R14" s="61">
        <v>0</v>
      </c>
      <c r="S14" s="2" t="s">
        <v>271</v>
      </c>
      <c r="T14" s="3" t="s">
        <v>281</v>
      </c>
      <c r="U14" s="2" t="s">
        <v>37</v>
      </c>
    </row>
    <row r="15" spans="1:21" ht="135" x14ac:dyDescent="0.25">
      <c r="A15" s="28"/>
      <c r="B15" s="40">
        <v>2019</v>
      </c>
      <c r="C15" s="39">
        <v>13</v>
      </c>
      <c r="D15" s="1" t="s">
        <v>118</v>
      </c>
      <c r="E15" s="25" t="s">
        <v>129</v>
      </c>
      <c r="F15" s="2" t="s">
        <v>130</v>
      </c>
      <c r="G15" s="1" t="s">
        <v>233</v>
      </c>
      <c r="H15" s="61" t="s">
        <v>251</v>
      </c>
      <c r="I15" s="61" t="s">
        <v>210</v>
      </c>
      <c r="J15" s="64">
        <f>L15+K15</f>
        <v>8670000</v>
      </c>
      <c r="K15" s="64">
        <v>500000</v>
      </c>
      <c r="L15" s="23">
        <v>8170000</v>
      </c>
      <c r="M15" s="61">
        <v>0</v>
      </c>
      <c r="N15" s="61">
        <v>0</v>
      </c>
      <c r="O15" s="61">
        <v>0</v>
      </c>
      <c r="P15" s="61">
        <v>0</v>
      </c>
      <c r="Q15" s="61">
        <v>0</v>
      </c>
      <c r="R15" s="61">
        <v>0</v>
      </c>
      <c r="S15" s="2" t="s">
        <v>284</v>
      </c>
      <c r="T15" s="3" t="s">
        <v>283</v>
      </c>
      <c r="U15" s="2" t="s">
        <v>282</v>
      </c>
    </row>
    <row r="16" spans="1:21" ht="300" x14ac:dyDescent="0.25">
      <c r="A16" s="28"/>
      <c r="B16" s="40">
        <v>2019</v>
      </c>
      <c r="C16" s="39">
        <v>14</v>
      </c>
      <c r="D16" s="1" t="s">
        <v>118</v>
      </c>
      <c r="E16" s="25" t="s">
        <v>48</v>
      </c>
      <c r="F16" s="2" t="s">
        <v>117</v>
      </c>
      <c r="G16" s="2" t="s">
        <v>117</v>
      </c>
      <c r="H16" s="61" t="s">
        <v>251</v>
      </c>
      <c r="I16" s="61" t="s">
        <v>257</v>
      </c>
      <c r="J16" s="23">
        <f>'2019'!L16+'2019'!K16</f>
        <v>2880000</v>
      </c>
      <c r="K16" s="23">
        <v>1280000</v>
      </c>
      <c r="L16" s="23">
        <v>1600000</v>
      </c>
      <c r="M16" s="61">
        <v>80</v>
      </c>
      <c r="N16" s="61">
        <v>60</v>
      </c>
      <c r="O16" s="61">
        <v>180</v>
      </c>
      <c r="P16" s="61">
        <v>0</v>
      </c>
      <c r="Q16" s="61">
        <v>15</v>
      </c>
      <c r="R16" s="61">
        <v>0</v>
      </c>
      <c r="S16" s="2" t="s">
        <v>271</v>
      </c>
      <c r="T16" s="3" t="s">
        <v>286</v>
      </c>
      <c r="U16" s="2" t="s">
        <v>37</v>
      </c>
    </row>
    <row r="17" spans="1:21" ht="120" x14ac:dyDescent="0.25">
      <c r="A17" s="28"/>
      <c r="B17" s="40">
        <v>2019</v>
      </c>
      <c r="C17" s="39">
        <v>15</v>
      </c>
      <c r="D17" s="1" t="s">
        <v>118</v>
      </c>
      <c r="E17" s="25" t="s">
        <v>49</v>
      </c>
      <c r="F17" s="1" t="s">
        <v>235</v>
      </c>
      <c r="G17" s="2" t="s">
        <v>234</v>
      </c>
      <c r="H17" s="2" t="s">
        <v>234</v>
      </c>
      <c r="I17" s="71"/>
      <c r="J17" s="23">
        <v>11571000</v>
      </c>
      <c r="K17" s="23">
        <v>0</v>
      </c>
      <c r="L17" s="23">
        <v>11571000</v>
      </c>
      <c r="M17" s="61">
        <v>0</v>
      </c>
      <c r="N17" s="61">
        <v>0</v>
      </c>
      <c r="O17" s="61">
        <v>0</v>
      </c>
      <c r="P17" s="61">
        <v>0</v>
      </c>
      <c r="Q17" s="61">
        <v>10</v>
      </c>
      <c r="R17" s="61">
        <v>0</v>
      </c>
      <c r="S17" s="2" t="s">
        <v>288</v>
      </c>
      <c r="T17" s="3" t="s">
        <v>287</v>
      </c>
      <c r="U17" s="2" t="s">
        <v>37</v>
      </c>
    </row>
    <row r="18" spans="1:21" ht="409.5" x14ac:dyDescent="0.25">
      <c r="A18" s="28"/>
      <c r="B18" s="40">
        <v>2019</v>
      </c>
      <c r="C18" s="39">
        <v>16</v>
      </c>
      <c r="D18" s="1" t="s">
        <v>118</v>
      </c>
      <c r="E18" s="25" t="s">
        <v>50</v>
      </c>
      <c r="F18" s="2" t="s">
        <v>236</v>
      </c>
      <c r="G18" s="2" t="s">
        <v>237</v>
      </c>
      <c r="H18" s="61" t="s">
        <v>251</v>
      </c>
      <c r="I18" s="61" t="s">
        <v>258</v>
      </c>
      <c r="J18" s="23">
        <v>2200000</v>
      </c>
      <c r="K18" s="23">
        <v>0</v>
      </c>
      <c r="L18" s="23">
        <v>2200000</v>
      </c>
      <c r="M18" s="61"/>
      <c r="N18" s="61">
        <v>2</v>
      </c>
      <c r="O18" s="61">
        <v>20</v>
      </c>
      <c r="P18" s="61">
        <v>12</v>
      </c>
      <c r="Q18" s="61">
        <v>60</v>
      </c>
      <c r="R18" s="61">
        <v>0</v>
      </c>
      <c r="S18" s="2" t="s">
        <v>271</v>
      </c>
      <c r="T18" s="3" t="s">
        <v>289</v>
      </c>
      <c r="U18" s="2" t="s">
        <v>37</v>
      </c>
    </row>
    <row r="19" spans="1:21" ht="120" x14ac:dyDescent="0.25">
      <c r="A19" s="28"/>
      <c r="B19" s="40">
        <v>2019</v>
      </c>
      <c r="C19" s="39">
        <v>17</v>
      </c>
      <c r="D19" s="1" t="s">
        <v>240</v>
      </c>
      <c r="E19" s="25" t="s">
        <v>51</v>
      </c>
      <c r="F19" s="2" t="s">
        <v>76</v>
      </c>
      <c r="G19" s="2" t="s">
        <v>76</v>
      </c>
      <c r="H19" s="61" t="s">
        <v>251</v>
      </c>
      <c r="I19" s="61" t="s">
        <v>214</v>
      </c>
      <c r="J19" s="23">
        <v>3295707.56</v>
      </c>
      <c r="K19" s="23">
        <v>0</v>
      </c>
      <c r="L19" s="23">
        <v>3295707.56</v>
      </c>
      <c r="M19" s="61">
        <v>0</v>
      </c>
      <c r="N19" s="61">
        <v>0</v>
      </c>
      <c r="O19" s="61">
        <v>0</v>
      </c>
      <c r="P19" s="61">
        <v>0</v>
      </c>
      <c r="Q19" s="61">
        <v>20</v>
      </c>
      <c r="R19" s="61">
        <v>0</v>
      </c>
      <c r="S19" s="2" t="s">
        <v>271</v>
      </c>
      <c r="T19" s="3" t="s">
        <v>290</v>
      </c>
      <c r="U19" s="2" t="s">
        <v>37</v>
      </c>
    </row>
    <row r="20" spans="1:21" ht="360" x14ac:dyDescent="0.25">
      <c r="A20" s="28"/>
      <c r="B20" s="40">
        <v>2019</v>
      </c>
      <c r="C20" s="39">
        <v>18</v>
      </c>
      <c r="D20" s="1" t="s">
        <v>240</v>
      </c>
      <c r="E20" s="25" t="s">
        <v>52</v>
      </c>
      <c r="F20" s="2" t="s">
        <v>119</v>
      </c>
      <c r="G20" s="2" t="s">
        <v>119</v>
      </c>
      <c r="H20" s="61" t="s">
        <v>251</v>
      </c>
      <c r="I20" s="61" t="s">
        <v>214</v>
      </c>
      <c r="J20" s="23">
        <v>30309684</v>
      </c>
      <c r="K20" s="23">
        <v>0</v>
      </c>
      <c r="L20" s="23">
        <v>30309684</v>
      </c>
      <c r="M20" s="61">
        <v>150</v>
      </c>
      <c r="N20" s="61">
        <v>10455</v>
      </c>
      <c r="O20" s="61">
        <v>10045</v>
      </c>
      <c r="P20" s="61">
        <v>15</v>
      </c>
      <c r="Q20" s="61">
        <v>10</v>
      </c>
      <c r="R20" s="61">
        <v>0</v>
      </c>
      <c r="S20" s="2" t="s">
        <v>271</v>
      </c>
      <c r="T20" s="3" t="s">
        <v>291</v>
      </c>
      <c r="U20" s="2" t="s">
        <v>38</v>
      </c>
    </row>
    <row r="21" spans="1:21" ht="120" x14ac:dyDescent="0.25">
      <c r="A21" s="28"/>
      <c r="B21" s="40">
        <v>2019</v>
      </c>
      <c r="C21" s="39">
        <v>19</v>
      </c>
      <c r="D21" s="1" t="s">
        <v>240</v>
      </c>
      <c r="E21" s="25" t="s">
        <v>53</v>
      </c>
      <c r="F21" s="2" t="s">
        <v>62</v>
      </c>
      <c r="G21" s="2" t="s">
        <v>238</v>
      </c>
      <c r="H21" s="2" t="s">
        <v>238</v>
      </c>
      <c r="I21" s="61" t="s">
        <v>210</v>
      </c>
      <c r="J21" s="23">
        <v>2286940</v>
      </c>
      <c r="K21" s="23">
        <v>0</v>
      </c>
      <c r="L21" s="23">
        <v>2286940</v>
      </c>
      <c r="M21" s="61">
        <v>25</v>
      </c>
      <c r="N21" s="61">
        <v>25</v>
      </c>
      <c r="O21" s="61">
        <v>25</v>
      </c>
      <c r="P21" s="61">
        <v>10</v>
      </c>
      <c r="Q21" s="61">
        <v>15</v>
      </c>
      <c r="R21" s="61">
        <v>0</v>
      </c>
      <c r="S21" s="2" t="s">
        <v>271</v>
      </c>
      <c r="T21" s="3" t="s">
        <v>292</v>
      </c>
      <c r="U21" s="2" t="s">
        <v>37</v>
      </c>
    </row>
    <row r="22" spans="1:21" ht="120" x14ac:dyDescent="0.25">
      <c r="A22" s="28"/>
      <c r="B22" s="40">
        <v>2019</v>
      </c>
      <c r="C22" s="39">
        <v>20</v>
      </c>
      <c r="D22" s="1" t="s">
        <v>240</v>
      </c>
      <c r="E22" s="25" t="s">
        <v>120</v>
      </c>
      <c r="F22" s="65" t="s">
        <v>239</v>
      </c>
      <c r="G22" s="2" t="s">
        <v>241</v>
      </c>
      <c r="H22" s="61"/>
      <c r="I22" s="61"/>
      <c r="J22" s="23"/>
      <c r="K22" s="23"/>
      <c r="L22" s="23"/>
      <c r="M22" s="61"/>
      <c r="N22" s="61"/>
      <c r="O22" s="61"/>
      <c r="P22" s="61"/>
      <c r="Q22" s="61"/>
      <c r="R22" s="61"/>
      <c r="S22" s="2"/>
      <c r="T22" s="3"/>
      <c r="U22" s="24" t="s">
        <v>65</v>
      </c>
    </row>
    <row r="23" spans="1:21" ht="135" x14ac:dyDescent="0.25">
      <c r="A23" s="28"/>
      <c r="B23" s="40">
        <v>2019</v>
      </c>
      <c r="C23" s="39">
        <v>21</v>
      </c>
      <c r="D23" s="1" t="s">
        <v>240</v>
      </c>
      <c r="E23" s="25" t="s">
        <v>55</v>
      </c>
      <c r="F23" s="65" t="s">
        <v>242</v>
      </c>
      <c r="G23" s="2" t="s">
        <v>242</v>
      </c>
      <c r="H23" s="61" t="s">
        <v>251</v>
      </c>
      <c r="I23" s="2" t="s">
        <v>259</v>
      </c>
      <c r="J23" s="23">
        <v>2092386.4</v>
      </c>
      <c r="K23" s="23">
        <f>'2019'!J23-'2019'!L23</f>
        <v>627715.91999999993</v>
      </c>
      <c r="L23" s="23">
        <v>1464670.48</v>
      </c>
      <c r="M23" s="61">
        <v>50</v>
      </c>
      <c r="N23" s="61">
        <v>425</v>
      </c>
      <c r="O23" s="61">
        <v>425</v>
      </c>
      <c r="P23" s="61">
        <v>5</v>
      </c>
      <c r="Q23" s="61">
        <v>50</v>
      </c>
      <c r="R23" s="61">
        <v>0</v>
      </c>
      <c r="S23" s="2" t="s">
        <v>271</v>
      </c>
      <c r="T23" s="3" t="s">
        <v>293</v>
      </c>
      <c r="U23" s="2" t="s">
        <v>37</v>
      </c>
    </row>
    <row r="24" spans="1:21" ht="105" x14ac:dyDescent="0.25">
      <c r="A24" s="28"/>
      <c r="B24" s="40">
        <v>2019</v>
      </c>
      <c r="C24" s="39">
        <v>22</v>
      </c>
      <c r="D24" s="1" t="s">
        <v>240</v>
      </c>
      <c r="E24" s="25" t="s">
        <v>54</v>
      </c>
      <c r="F24" s="65" t="s">
        <v>243</v>
      </c>
      <c r="G24" s="2" t="s">
        <v>243</v>
      </c>
      <c r="H24" s="2" t="s">
        <v>243</v>
      </c>
      <c r="I24" s="2" t="s">
        <v>260</v>
      </c>
      <c r="J24" s="23">
        <v>2825768.16</v>
      </c>
      <c r="K24" s="23">
        <f>'2019'!J24-'2019'!L24</f>
        <v>565153.63000000035</v>
      </c>
      <c r="L24" s="23">
        <v>2260614.5299999998</v>
      </c>
      <c r="M24" s="61">
        <v>0</v>
      </c>
      <c r="N24" s="61">
        <v>1500</v>
      </c>
      <c r="O24" s="61">
        <v>600</v>
      </c>
      <c r="P24" s="61">
        <v>0</v>
      </c>
      <c r="Q24" s="61">
        <v>0</v>
      </c>
      <c r="R24" s="61">
        <v>0</v>
      </c>
      <c r="S24" s="2" t="s">
        <v>269</v>
      </c>
      <c r="T24" s="3" t="s">
        <v>294</v>
      </c>
      <c r="U24" s="2" t="s">
        <v>37</v>
      </c>
    </row>
    <row r="25" spans="1:21" ht="330" x14ac:dyDescent="0.25">
      <c r="A25" s="28"/>
      <c r="B25" s="40">
        <v>2019</v>
      </c>
      <c r="C25" s="39">
        <v>23</v>
      </c>
      <c r="D25" s="1" t="s">
        <v>249</v>
      </c>
      <c r="E25" s="25" t="s">
        <v>56</v>
      </c>
      <c r="F25" s="2" t="s">
        <v>62</v>
      </c>
      <c r="G25" s="2" t="s">
        <v>244</v>
      </c>
      <c r="H25" s="2" t="s">
        <v>244</v>
      </c>
      <c r="I25" s="61" t="s">
        <v>210</v>
      </c>
      <c r="J25" s="23">
        <v>1548242</v>
      </c>
      <c r="K25" s="23">
        <f>'2019'!J25-'2019'!L25</f>
        <v>774000</v>
      </c>
      <c r="L25" s="23">
        <v>774242</v>
      </c>
      <c r="M25" s="61">
        <v>40</v>
      </c>
      <c r="N25" s="61">
        <v>0</v>
      </c>
      <c r="O25" s="61">
        <v>0</v>
      </c>
      <c r="P25" s="61">
        <v>40</v>
      </c>
      <c r="Q25" s="61">
        <v>0</v>
      </c>
      <c r="R25" s="61">
        <v>0</v>
      </c>
      <c r="S25" s="2" t="s">
        <v>271</v>
      </c>
      <c r="T25" s="3" t="s">
        <v>295</v>
      </c>
      <c r="U25" s="2" t="s">
        <v>37</v>
      </c>
    </row>
    <row r="26" spans="1:21" ht="270" x14ac:dyDescent="0.25">
      <c r="A26" s="28"/>
      <c r="B26" s="40">
        <v>2019</v>
      </c>
      <c r="C26" s="39">
        <v>24</v>
      </c>
      <c r="D26" s="1" t="s">
        <v>122</v>
      </c>
      <c r="E26" s="25" t="s">
        <v>57</v>
      </c>
      <c r="F26" s="2" t="s">
        <v>121</v>
      </c>
      <c r="G26" s="2" t="s">
        <v>121</v>
      </c>
      <c r="H26" s="61" t="s">
        <v>251</v>
      </c>
      <c r="I26" s="61" t="s">
        <v>261</v>
      </c>
      <c r="J26" s="23">
        <v>5000000</v>
      </c>
      <c r="K26" s="23">
        <v>0</v>
      </c>
      <c r="L26" s="23">
        <v>5000000</v>
      </c>
      <c r="M26" s="61">
        <v>0</v>
      </c>
      <c r="N26" s="61">
        <v>65</v>
      </c>
      <c r="O26" s="61">
        <v>153</v>
      </c>
      <c r="P26" s="61">
        <v>0</v>
      </c>
      <c r="Q26" s="61">
        <v>0</v>
      </c>
      <c r="R26" s="61">
        <v>0</v>
      </c>
      <c r="S26" s="2" t="s">
        <v>297</v>
      </c>
      <c r="T26" s="3" t="s">
        <v>296</v>
      </c>
      <c r="U26" s="2" t="s">
        <v>38</v>
      </c>
    </row>
    <row r="27" spans="1:21" ht="105" x14ac:dyDescent="0.25">
      <c r="A27" s="28"/>
      <c r="B27" s="40">
        <v>2019</v>
      </c>
      <c r="C27" s="39">
        <v>25</v>
      </c>
      <c r="D27" s="1" t="s">
        <v>248</v>
      </c>
      <c r="E27" s="25" t="s">
        <v>58</v>
      </c>
      <c r="F27" s="2" t="s">
        <v>62</v>
      </c>
      <c r="G27" s="2" t="s">
        <v>62</v>
      </c>
      <c r="H27" s="61" t="s">
        <v>262</v>
      </c>
      <c r="I27" s="61" t="s">
        <v>210</v>
      </c>
      <c r="J27" s="23">
        <v>20000000</v>
      </c>
      <c r="K27" s="23">
        <v>0</v>
      </c>
      <c r="L27" s="23">
        <v>20000000</v>
      </c>
      <c r="M27" s="61">
        <v>0</v>
      </c>
      <c r="N27" s="61">
        <v>0</v>
      </c>
      <c r="O27" s="61">
        <v>0</v>
      </c>
      <c r="P27" s="61">
        <v>0</v>
      </c>
      <c r="Q27" s="61">
        <v>0</v>
      </c>
      <c r="R27" s="61">
        <v>0</v>
      </c>
      <c r="S27" s="2" t="s">
        <v>271</v>
      </c>
      <c r="T27" s="3" t="s">
        <v>298</v>
      </c>
      <c r="U27" s="2" t="s">
        <v>38</v>
      </c>
    </row>
    <row r="28" spans="1:21" ht="120" x14ac:dyDescent="0.25">
      <c r="A28" s="28"/>
      <c r="B28" s="40">
        <v>2019</v>
      </c>
      <c r="C28" s="39">
        <v>26</v>
      </c>
      <c r="D28" s="1" t="s">
        <v>124</v>
      </c>
      <c r="E28" s="25" t="s">
        <v>59</v>
      </c>
      <c r="F28" s="2" t="s">
        <v>123</v>
      </c>
      <c r="G28" s="2" t="s">
        <v>123</v>
      </c>
      <c r="H28" s="61" t="s">
        <v>251</v>
      </c>
      <c r="I28" s="61" t="s">
        <v>210</v>
      </c>
      <c r="J28" s="23">
        <v>5357192.7300000004</v>
      </c>
      <c r="K28" s="23">
        <f>'2019'!J28-'2019'!L28</f>
        <v>3098960.2900000005</v>
      </c>
      <c r="L28" s="23">
        <v>2258232.44</v>
      </c>
      <c r="M28" s="61">
        <v>63</v>
      </c>
      <c r="N28" s="61">
        <v>503</v>
      </c>
      <c r="O28" s="61">
        <v>100</v>
      </c>
      <c r="P28" s="61">
        <v>0</v>
      </c>
      <c r="Q28" s="61">
        <v>40</v>
      </c>
      <c r="R28" s="61">
        <v>0</v>
      </c>
      <c r="S28" s="2" t="s">
        <v>271</v>
      </c>
      <c r="T28" s="3" t="s">
        <v>299</v>
      </c>
      <c r="U28" s="2" t="s">
        <v>37</v>
      </c>
    </row>
    <row r="29" spans="1:21" ht="147.75" customHeight="1" x14ac:dyDescent="0.25">
      <c r="A29" s="28"/>
      <c r="B29" s="40">
        <v>2019</v>
      </c>
      <c r="C29" s="39">
        <v>27</v>
      </c>
      <c r="D29" s="1" t="s">
        <v>124</v>
      </c>
      <c r="E29" s="25" t="s">
        <v>60</v>
      </c>
      <c r="F29" s="65" t="s">
        <v>245</v>
      </c>
      <c r="G29" s="2" t="s">
        <v>245</v>
      </c>
      <c r="H29" s="61" t="s">
        <v>251</v>
      </c>
      <c r="I29" s="2" t="s">
        <v>263</v>
      </c>
      <c r="J29" s="23">
        <v>1525500</v>
      </c>
      <c r="K29" s="23">
        <f>'2019'!J29-'2019'!L29</f>
        <v>305161</v>
      </c>
      <c r="L29" s="23">
        <v>1220339</v>
      </c>
      <c r="M29" s="61">
        <v>12</v>
      </c>
      <c r="N29" s="61">
        <v>30</v>
      </c>
      <c r="O29" s="61">
        <v>70</v>
      </c>
      <c r="P29" s="61">
        <v>5</v>
      </c>
      <c r="Q29" s="61">
        <v>10</v>
      </c>
      <c r="R29" s="61">
        <v>0</v>
      </c>
      <c r="S29" s="2" t="s">
        <v>271</v>
      </c>
      <c r="T29" s="3" t="s">
        <v>300</v>
      </c>
      <c r="U29" s="2" t="s">
        <v>37</v>
      </c>
    </row>
    <row r="30" spans="1:21" ht="375" x14ac:dyDescent="0.25">
      <c r="A30" s="28"/>
      <c r="B30" s="40">
        <v>2019</v>
      </c>
      <c r="C30" s="39">
        <v>28</v>
      </c>
      <c r="D30" s="1" t="s">
        <v>124</v>
      </c>
      <c r="E30" s="25" t="s">
        <v>61</v>
      </c>
      <c r="F30" s="2" t="s">
        <v>246</v>
      </c>
      <c r="G30" s="2" t="s">
        <v>247</v>
      </c>
      <c r="H30" s="2" t="s">
        <v>246</v>
      </c>
      <c r="I30" s="61" t="s">
        <v>255</v>
      </c>
      <c r="J30" s="23">
        <v>1343322.6</v>
      </c>
      <c r="K30" s="23">
        <v>0</v>
      </c>
      <c r="L30" s="23">
        <v>1343323</v>
      </c>
      <c r="M30" s="61">
        <v>0</v>
      </c>
      <c r="N30" s="61">
        <v>792</v>
      </c>
      <c r="O30" s="61">
        <v>780</v>
      </c>
      <c r="P30" s="61">
        <v>9</v>
      </c>
      <c r="Q30" s="61">
        <v>60</v>
      </c>
      <c r="R30" s="61">
        <v>0</v>
      </c>
      <c r="S30" s="2" t="s">
        <v>252</v>
      </c>
      <c r="T30" s="3" t="s">
        <v>301</v>
      </c>
      <c r="U30" s="2" t="s">
        <v>37</v>
      </c>
    </row>
    <row r="31" spans="1:21" x14ac:dyDescent="0.25">
      <c r="H31" s="20"/>
      <c r="I31" s="20"/>
      <c r="M31" s="20"/>
      <c r="N31" s="20"/>
      <c r="O31" s="20"/>
      <c r="P31" s="20"/>
      <c r="Q31" s="20"/>
      <c r="R31" s="20"/>
      <c r="S31" s="69"/>
      <c r="T31" s="70"/>
    </row>
    <row r="32" spans="1:21" x14ac:dyDescent="0.25">
      <c r="M32" s="20"/>
      <c r="N32" s="20"/>
      <c r="O32" s="20"/>
      <c r="P32" s="20"/>
      <c r="Q32" s="20"/>
      <c r="R32" s="20"/>
      <c r="S32"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
  <sheetViews>
    <sheetView zoomScale="80" zoomScaleNormal="80" workbookViewId="0">
      <pane xSplit="5" ySplit="2" topLeftCell="F16" activePane="bottomRight" state="frozen"/>
      <selection pane="topRight" activeCell="F1" sqref="F1"/>
      <selection pane="bottomLeft" activeCell="A3" sqref="A3"/>
      <selection pane="bottomRight" activeCell="B13" sqref="B13"/>
    </sheetView>
  </sheetViews>
  <sheetFormatPr baseColWidth="10" defaultRowHeight="15" x14ac:dyDescent="0.25"/>
  <cols>
    <col min="1" max="1" width="2.42578125" bestFit="1" customWidth="1"/>
    <col min="2" max="2" width="5" bestFit="1" customWidth="1"/>
    <col min="3" max="3" width="3" bestFit="1" customWidth="1"/>
    <col min="5" max="5" width="47.5703125" customWidth="1"/>
    <col min="6" max="6" width="38" bestFit="1" customWidth="1"/>
    <col min="10" max="10" width="14.5703125" customWidth="1"/>
    <col min="11" max="11" width="14.28515625" customWidth="1"/>
    <col min="12" max="12" width="16.28515625" customWidth="1"/>
    <col min="20" max="20" width="57.7109375" customWidth="1"/>
    <col min="21" max="21" width="13.7109375" bestFit="1" customWidth="1"/>
  </cols>
  <sheetData>
    <row r="1" spans="1:21" ht="21" x14ac:dyDescent="0.35">
      <c r="A1" s="41"/>
      <c r="B1" s="30"/>
      <c r="C1" s="30"/>
      <c r="D1" s="30"/>
      <c r="E1" s="31"/>
      <c r="F1" s="56"/>
      <c r="G1" s="56"/>
      <c r="H1" s="31" t="s">
        <v>223</v>
      </c>
      <c r="I1" s="31"/>
      <c r="J1" s="31"/>
      <c r="K1" s="31"/>
      <c r="L1" s="31"/>
      <c r="M1" s="41"/>
      <c r="N1" s="41"/>
      <c r="O1" s="41"/>
      <c r="P1" s="41"/>
      <c r="Q1" s="41"/>
      <c r="R1" s="41"/>
      <c r="S1" s="41"/>
      <c r="T1" s="41"/>
      <c r="U1" s="41"/>
    </row>
    <row r="2" spans="1:21" ht="90" x14ac:dyDescent="0.25">
      <c r="A2" s="14" t="s">
        <v>222</v>
      </c>
      <c r="B2" s="14" t="s">
        <v>139</v>
      </c>
      <c r="C2" s="14" t="s">
        <v>0</v>
      </c>
      <c r="D2" s="14" t="s">
        <v>5</v>
      </c>
      <c r="E2" s="14" t="s">
        <v>4</v>
      </c>
      <c r="F2" s="14" t="s">
        <v>142</v>
      </c>
      <c r="G2" s="14" t="s">
        <v>143</v>
      </c>
      <c r="H2" s="14" t="s">
        <v>125</v>
      </c>
      <c r="I2" s="14" t="s">
        <v>141</v>
      </c>
      <c r="J2" s="14" t="s">
        <v>7</v>
      </c>
      <c r="K2" s="15" t="s">
        <v>3</v>
      </c>
      <c r="L2" s="15" t="s">
        <v>2</v>
      </c>
      <c r="M2" s="14" t="s">
        <v>189</v>
      </c>
      <c r="N2" s="14" t="s">
        <v>190</v>
      </c>
      <c r="O2" s="14" t="s">
        <v>191</v>
      </c>
      <c r="P2" s="14" t="s">
        <v>192</v>
      </c>
      <c r="Q2" s="14" t="s">
        <v>193</v>
      </c>
      <c r="R2" s="14" t="s">
        <v>194</v>
      </c>
      <c r="S2" s="14" t="s">
        <v>200</v>
      </c>
      <c r="T2" s="14" t="s">
        <v>166</v>
      </c>
      <c r="U2" s="14" t="s">
        <v>6</v>
      </c>
    </row>
    <row r="3" spans="1:21" ht="300" x14ac:dyDescent="0.25">
      <c r="A3" s="28"/>
      <c r="B3" s="37">
        <v>2020</v>
      </c>
      <c r="C3" s="38">
        <v>1</v>
      </c>
      <c r="D3" s="16" t="s">
        <v>8</v>
      </c>
      <c r="E3" s="26" t="s">
        <v>27</v>
      </c>
      <c r="F3" s="16" t="s">
        <v>9</v>
      </c>
      <c r="G3" s="2" t="s">
        <v>302</v>
      </c>
      <c r="H3" s="2" t="s">
        <v>251</v>
      </c>
      <c r="I3" s="2" t="s">
        <v>303</v>
      </c>
      <c r="J3" s="23">
        <v>900000</v>
      </c>
      <c r="K3" s="23">
        <v>0</v>
      </c>
      <c r="L3" s="23">
        <v>900000</v>
      </c>
      <c r="M3" s="68">
        <v>30</v>
      </c>
      <c r="N3" s="68">
        <v>749</v>
      </c>
      <c r="O3" s="68">
        <v>899</v>
      </c>
      <c r="P3" s="61">
        <v>58</v>
      </c>
      <c r="Q3" s="61">
        <v>127</v>
      </c>
      <c r="R3" s="61">
        <v>0</v>
      </c>
      <c r="S3" s="2" t="s">
        <v>305</v>
      </c>
      <c r="T3" s="67" t="s">
        <v>304</v>
      </c>
      <c r="U3" s="33" t="s">
        <v>37</v>
      </c>
    </row>
    <row r="4" spans="1:21" ht="240" x14ac:dyDescent="0.25">
      <c r="A4" s="28"/>
      <c r="B4" s="37">
        <v>2020</v>
      </c>
      <c r="C4" s="38">
        <v>2</v>
      </c>
      <c r="D4" s="16" t="s">
        <v>8</v>
      </c>
      <c r="E4" s="26" t="s">
        <v>28</v>
      </c>
      <c r="F4" s="16" t="s">
        <v>10</v>
      </c>
      <c r="G4" s="16" t="s">
        <v>10</v>
      </c>
      <c r="H4" s="2" t="s">
        <v>251</v>
      </c>
      <c r="I4" s="2" t="s">
        <v>210</v>
      </c>
      <c r="J4" s="23">
        <v>4245366.6100000003</v>
      </c>
      <c r="K4" s="23">
        <v>0</v>
      </c>
      <c r="L4" s="23">
        <v>4245366.6100000003</v>
      </c>
      <c r="M4" s="74">
        <v>409</v>
      </c>
      <c r="N4" s="74">
        <v>156</v>
      </c>
      <c r="O4" s="74">
        <v>253</v>
      </c>
      <c r="P4" s="2">
        <v>30</v>
      </c>
      <c r="Q4" s="2">
        <v>20</v>
      </c>
      <c r="R4" s="2">
        <v>0</v>
      </c>
      <c r="S4" s="2" t="s">
        <v>271</v>
      </c>
      <c r="T4" s="73" t="s">
        <v>306</v>
      </c>
      <c r="U4" s="33" t="s">
        <v>37</v>
      </c>
    </row>
    <row r="5" spans="1:21" ht="105" x14ac:dyDescent="0.25">
      <c r="A5" s="28"/>
      <c r="B5" s="37">
        <v>2020</v>
      </c>
      <c r="C5" s="38">
        <v>3</v>
      </c>
      <c r="D5" s="16" t="s">
        <v>12</v>
      </c>
      <c r="E5" s="26" t="s">
        <v>11</v>
      </c>
      <c r="F5" s="16" t="s">
        <v>1</v>
      </c>
      <c r="G5" s="16" t="s">
        <v>1</v>
      </c>
      <c r="H5" s="16" t="s">
        <v>1</v>
      </c>
      <c r="I5" s="2" t="s">
        <v>210</v>
      </c>
      <c r="J5" s="23">
        <v>1600000</v>
      </c>
      <c r="K5" s="23">
        <v>0</v>
      </c>
      <c r="L5" s="23">
        <v>1600000</v>
      </c>
      <c r="M5" s="74">
        <v>0</v>
      </c>
      <c r="N5" s="74">
        <v>494452</v>
      </c>
      <c r="O5" s="74">
        <v>457483</v>
      </c>
      <c r="P5" s="2">
        <v>0</v>
      </c>
      <c r="Q5" s="2">
        <v>0</v>
      </c>
      <c r="R5" s="2">
        <v>0</v>
      </c>
      <c r="S5" s="2" t="s">
        <v>271</v>
      </c>
      <c r="T5" s="72" t="s">
        <v>307</v>
      </c>
      <c r="U5" s="33" t="s">
        <v>37</v>
      </c>
    </row>
    <row r="6" spans="1:21" ht="409.5" x14ac:dyDescent="0.25">
      <c r="A6" s="28"/>
      <c r="B6" s="37">
        <v>2020</v>
      </c>
      <c r="C6" s="38">
        <v>4</v>
      </c>
      <c r="D6" s="34" t="s">
        <v>14</v>
      </c>
      <c r="E6" s="26" t="s">
        <v>80</v>
      </c>
      <c r="F6" s="34" t="s">
        <v>13</v>
      </c>
      <c r="G6" s="34" t="s">
        <v>13</v>
      </c>
      <c r="H6" s="34" t="s">
        <v>13</v>
      </c>
      <c r="I6" s="2" t="s">
        <v>313</v>
      </c>
      <c r="J6" s="23">
        <v>31054511</v>
      </c>
      <c r="K6" s="23">
        <v>0</v>
      </c>
      <c r="L6" s="23">
        <v>31054511</v>
      </c>
      <c r="M6" s="74">
        <v>0</v>
      </c>
      <c r="N6" s="74">
        <v>715000</v>
      </c>
      <c r="O6" s="74">
        <v>656631</v>
      </c>
      <c r="P6" s="2">
        <v>0</v>
      </c>
      <c r="Q6" s="2">
        <v>40</v>
      </c>
      <c r="R6" s="2">
        <v>0</v>
      </c>
      <c r="S6" s="2" t="s">
        <v>312</v>
      </c>
      <c r="T6" s="72" t="s">
        <v>311</v>
      </c>
      <c r="U6" s="33" t="s">
        <v>38</v>
      </c>
    </row>
    <row r="7" spans="1:21" ht="150" customHeight="1" x14ac:dyDescent="0.25">
      <c r="A7" s="28"/>
      <c r="B7" s="37">
        <v>2020</v>
      </c>
      <c r="C7" s="38">
        <v>5</v>
      </c>
      <c r="D7" s="34" t="s">
        <v>14</v>
      </c>
      <c r="E7" s="26" t="s">
        <v>77</v>
      </c>
      <c r="F7" s="16" t="s">
        <v>16</v>
      </c>
      <c r="G7" s="2" t="s">
        <v>314</v>
      </c>
      <c r="H7" s="2" t="s">
        <v>314</v>
      </c>
      <c r="I7" s="2" t="s">
        <v>255</v>
      </c>
      <c r="J7" s="23">
        <v>3410729.12</v>
      </c>
      <c r="K7" s="23">
        <v>0</v>
      </c>
      <c r="L7" s="23">
        <v>3410729.12</v>
      </c>
      <c r="M7" s="74">
        <v>0</v>
      </c>
      <c r="N7" s="74">
        <v>448975</v>
      </c>
      <c r="O7" s="74">
        <v>415237</v>
      </c>
      <c r="P7" s="2">
        <v>10</v>
      </c>
      <c r="Q7" s="2">
        <v>30</v>
      </c>
      <c r="R7" s="2">
        <v>0</v>
      </c>
      <c r="S7" s="2" t="s">
        <v>271</v>
      </c>
      <c r="T7" s="72" t="s">
        <v>308</v>
      </c>
      <c r="U7" s="33" t="s">
        <v>38</v>
      </c>
    </row>
    <row r="8" spans="1:21" ht="241.5" customHeight="1" x14ac:dyDescent="0.25">
      <c r="A8" s="28"/>
      <c r="B8" s="37">
        <v>2020</v>
      </c>
      <c r="C8" s="38">
        <v>6</v>
      </c>
      <c r="D8" s="34" t="s">
        <v>26</v>
      </c>
      <c r="E8" s="26" t="s">
        <v>78</v>
      </c>
      <c r="F8" s="16" t="s">
        <v>15</v>
      </c>
      <c r="G8" s="2" t="s">
        <v>228</v>
      </c>
      <c r="H8" s="2" t="s">
        <v>228</v>
      </c>
      <c r="I8" s="2" t="s">
        <v>210</v>
      </c>
      <c r="J8" s="23">
        <v>26178441.199999999</v>
      </c>
      <c r="K8" s="23">
        <f>12255379+5827901.6</f>
        <v>18083280.600000001</v>
      </c>
      <c r="L8" s="23">
        <v>8095160.5999999996</v>
      </c>
      <c r="M8" s="74">
        <v>0</v>
      </c>
      <c r="N8" s="74">
        <v>3832</v>
      </c>
      <c r="O8" s="74">
        <v>17531</v>
      </c>
      <c r="P8" s="74">
        <v>1030</v>
      </c>
      <c r="Q8" s="2">
        <v>22</v>
      </c>
      <c r="R8" s="2">
        <v>0</v>
      </c>
      <c r="S8" s="2" t="s">
        <v>271</v>
      </c>
      <c r="T8" s="72" t="s">
        <v>316</v>
      </c>
      <c r="U8" s="33" t="s">
        <v>37</v>
      </c>
    </row>
    <row r="9" spans="1:21" ht="135" x14ac:dyDescent="0.25">
      <c r="A9" s="28"/>
      <c r="B9" s="37">
        <v>2020</v>
      </c>
      <c r="C9" s="38">
        <v>7</v>
      </c>
      <c r="D9" s="34" t="s">
        <v>18</v>
      </c>
      <c r="E9" s="27" t="s">
        <v>29</v>
      </c>
      <c r="F9" s="34" t="s">
        <v>17</v>
      </c>
      <c r="G9" s="2" t="s">
        <v>318</v>
      </c>
      <c r="H9" s="2" t="s">
        <v>251</v>
      </c>
      <c r="I9" s="2" t="s">
        <v>210</v>
      </c>
      <c r="J9" s="23">
        <v>490000</v>
      </c>
      <c r="K9" s="23">
        <v>0</v>
      </c>
      <c r="L9" s="23">
        <v>490000</v>
      </c>
      <c r="M9" s="74">
        <v>0</v>
      </c>
      <c r="N9" s="74">
        <v>988078</v>
      </c>
      <c r="O9" s="74">
        <v>915733</v>
      </c>
      <c r="P9" s="2">
        <v>0</v>
      </c>
      <c r="Q9" s="2">
        <v>0</v>
      </c>
      <c r="R9" s="2">
        <v>0</v>
      </c>
      <c r="S9" s="2" t="s">
        <v>271</v>
      </c>
      <c r="T9" s="72" t="s">
        <v>317</v>
      </c>
      <c r="U9" s="33" t="s">
        <v>37</v>
      </c>
    </row>
    <row r="10" spans="1:21" ht="105" x14ac:dyDescent="0.25">
      <c r="A10" s="28"/>
      <c r="B10" s="37">
        <v>2020</v>
      </c>
      <c r="C10" s="38">
        <v>8</v>
      </c>
      <c r="D10" s="34" t="s">
        <v>19</v>
      </c>
      <c r="E10" s="27" t="s">
        <v>30</v>
      </c>
      <c r="F10" s="34" t="s">
        <v>140</v>
      </c>
      <c r="G10" s="34" t="s">
        <v>140</v>
      </c>
      <c r="H10" s="2" t="s">
        <v>251</v>
      </c>
      <c r="I10" s="2" t="s">
        <v>210</v>
      </c>
      <c r="J10" s="23">
        <v>3499255.11</v>
      </c>
      <c r="K10" s="23">
        <v>699851.02</v>
      </c>
      <c r="L10" s="23">
        <v>2799404.09</v>
      </c>
      <c r="M10" s="74">
        <v>60</v>
      </c>
      <c r="N10" s="74">
        <v>40</v>
      </c>
      <c r="O10" s="74">
        <v>20</v>
      </c>
      <c r="P10" s="2">
        <v>0</v>
      </c>
      <c r="Q10" s="2">
        <v>10</v>
      </c>
      <c r="R10" s="2">
        <v>0</v>
      </c>
      <c r="S10" s="2" t="s">
        <v>271</v>
      </c>
      <c r="T10" s="72" t="s">
        <v>309</v>
      </c>
      <c r="U10" s="33" t="s">
        <v>38</v>
      </c>
    </row>
    <row r="11" spans="1:21" ht="345" x14ac:dyDescent="0.25">
      <c r="A11" s="28"/>
      <c r="B11" s="37">
        <v>2020</v>
      </c>
      <c r="C11" s="38">
        <v>9</v>
      </c>
      <c r="D11" s="34" t="s">
        <v>21</v>
      </c>
      <c r="E11" s="27" t="s">
        <v>31</v>
      </c>
      <c r="F11" s="34" t="s">
        <v>20</v>
      </c>
      <c r="G11" s="34" t="s">
        <v>20</v>
      </c>
      <c r="H11" s="2" t="s">
        <v>251</v>
      </c>
      <c r="I11" s="2"/>
      <c r="J11" s="23">
        <v>1895000</v>
      </c>
      <c r="K11" s="23">
        <v>580000</v>
      </c>
      <c r="L11" s="23">
        <v>1315000</v>
      </c>
      <c r="M11" s="74">
        <v>0</v>
      </c>
      <c r="N11" s="74">
        <v>500</v>
      </c>
      <c r="O11" s="74">
        <v>500</v>
      </c>
      <c r="P11" s="2">
        <v>0</v>
      </c>
      <c r="Q11" s="2">
        <v>7</v>
      </c>
      <c r="R11" s="2">
        <v>0</v>
      </c>
      <c r="S11" s="2" t="s">
        <v>271</v>
      </c>
      <c r="T11" s="67" t="s">
        <v>321</v>
      </c>
      <c r="U11" s="33" t="s">
        <v>37</v>
      </c>
    </row>
    <row r="12" spans="1:21" ht="195" x14ac:dyDescent="0.25">
      <c r="A12" s="28"/>
      <c r="B12" s="37">
        <v>2020</v>
      </c>
      <c r="C12" s="38">
        <v>10</v>
      </c>
      <c r="D12" s="34" t="s">
        <v>36</v>
      </c>
      <c r="E12" s="27" t="s">
        <v>34</v>
      </c>
      <c r="F12" s="16" t="s">
        <v>35</v>
      </c>
      <c r="G12" s="16" t="s">
        <v>35</v>
      </c>
      <c r="H12" s="2" t="s">
        <v>251</v>
      </c>
      <c r="I12" s="2" t="s">
        <v>210</v>
      </c>
      <c r="J12" s="23">
        <v>1995502.16</v>
      </c>
      <c r="K12" s="23"/>
      <c r="L12" s="23">
        <v>1995502.16</v>
      </c>
      <c r="M12" s="74">
        <v>264</v>
      </c>
      <c r="N12" s="74">
        <v>165</v>
      </c>
      <c r="O12" s="74">
        <v>99</v>
      </c>
      <c r="P12" s="2">
        <v>40</v>
      </c>
      <c r="Q12" s="2">
        <v>25</v>
      </c>
      <c r="R12" s="2">
        <v>0</v>
      </c>
      <c r="S12" s="2" t="s">
        <v>271</v>
      </c>
      <c r="T12" s="75" t="s">
        <v>320</v>
      </c>
      <c r="U12" s="33" t="s">
        <v>38</v>
      </c>
    </row>
    <row r="13" spans="1:21" ht="180" x14ac:dyDescent="0.25">
      <c r="A13" s="28"/>
      <c r="B13" s="37">
        <v>2020</v>
      </c>
      <c r="C13" s="38">
        <v>11</v>
      </c>
      <c r="D13" s="34" t="s">
        <v>23</v>
      </c>
      <c r="E13" s="27" t="s">
        <v>79</v>
      </c>
      <c r="F13" s="16" t="s">
        <v>22</v>
      </c>
      <c r="G13" s="16" t="s">
        <v>22</v>
      </c>
      <c r="H13" s="2" t="s">
        <v>251</v>
      </c>
      <c r="I13" s="2" t="s">
        <v>210</v>
      </c>
      <c r="J13" s="23">
        <v>1229600</v>
      </c>
      <c r="K13" s="23">
        <f>208800+69600</f>
        <v>278400</v>
      </c>
      <c r="L13" s="23">
        <v>951200</v>
      </c>
      <c r="M13" s="74">
        <v>40</v>
      </c>
      <c r="N13" s="74">
        <v>25</v>
      </c>
      <c r="O13" s="74">
        <v>25</v>
      </c>
      <c r="P13" s="2">
        <v>0</v>
      </c>
      <c r="Q13" s="2">
        <v>10</v>
      </c>
      <c r="R13" s="2">
        <v>0</v>
      </c>
      <c r="S13" s="2" t="s">
        <v>271</v>
      </c>
      <c r="T13" s="67" t="s">
        <v>319</v>
      </c>
      <c r="U13" s="33" t="s">
        <v>38</v>
      </c>
    </row>
    <row r="14" spans="1:21" ht="165" x14ac:dyDescent="0.25">
      <c r="A14" s="28"/>
      <c r="B14" s="37">
        <v>2020</v>
      </c>
      <c r="C14" s="38">
        <v>12</v>
      </c>
      <c r="D14" s="34" t="s">
        <v>25</v>
      </c>
      <c r="E14" s="27" t="s">
        <v>24</v>
      </c>
      <c r="F14" s="16" t="s">
        <v>39</v>
      </c>
      <c r="G14" s="16" t="s">
        <v>39</v>
      </c>
      <c r="H14" s="16" t="s">
        <v>39</v>
      </c>
      <c r="I14" s="2" t="s">
        <v>210</v>
      </c>
      <c r="J14" s="23">
        <v>10000000</v>
      </c>
      <c r="K14" s="23">
        <v>0</v>
      </c>
      <c r="L14" s="23">
        <v>10000000</v>
      </c>
      <c r="M14" s="74">
        <v>0</v>
      </c>
      <c r="N14" s="74">
        <v>0</v>
      </c>
      <c r="O14" s="74">
        <v>0</v>
      </c>
      <c r="P14" s="2">
        <v>0</v>
      </c>
      <c r="Q14" s="2">
        <v>0</v>
      </c>
      <c r="R14" s="2">
        <v>0</v>
      </c>
      <c r="S14" s="2" t="s">
        <v>271</v>
      </c>
      <c r="T14" s="72" t="s">
        <v>322</v>
      </c>
      <c r="U14" s="33" t="s">
        <v>37</v>
      </c>
    </row>
    <row r="15" spans="1:21" ht="135" x14ac:dyDescent="0.25">
      <c r="A15" s="28"/>
      <c r="B15" s="37">
        <v>2020</v>
      </c>
      <c r="C15" s="38">
        <v>13</v>
      </c>
      <c r="D15" s="34" t="s">
        <v>26</v>
      </c>
      <c r="E15" s="27" t="s">
        <v>32</v>
      </c>
      <c r="F15" s="16" t="s">
        <v>39</v>
      </c>
      <c r="G15" s="16" t="s">
        <v>39</v>
      </c>
      <c r="H15" s="16" t="s">
        <v>39</v>
      </c>
      <c r="I15" s="2" t="s">
        <v>210</v>
      </c>
      <c r="J15" s="23">
        <v>50000000</v>
      </c>
      <c r="K15" s="23">
        <v>0</v>
      </c>
      <c r="L15" s="23">
        <v>50000000</v>
      </c>
      <c r="M15" s="74">
        <v>0</v>
      </c>
      <c r="N15" s="74">
        <v>0</v>
      </c>
      <c r="O15" s="74">
        <v>0</v>
      </c>
      <c r="P15" s="2">
        <v>0</v>
      </c>
      <c r="Q15" s="2">
        <v>0</v>
      </c>
      <c r="R15" s="2">
        <v>0</v>
      </c>
      <c r="S15" s="2" t="s">
        <v>271</v>
      </c>
      <c r="T15" s="75" t="s">
        <v>310</v>
      </c>
      <c r="U15" s="33" t="s">
        <v>37</v>
      </c>
    </row>
    <row r="16" spans="1:21" ht="135" x14ac:dyDescent="0.25">
      <c r="A16" s="28"/>
      <c r="B16" s="37">
        <v>2020</v>
      </c>
      <c r="C16" s="38">
        <v>14</v>
      </c>
      <c r="D16" s="34" t="s">
        <v>26</v>
      </c>
      <c r="E16" s="27" t="s">
        <v>33</v>
      </c>
      <c r="F16" s="16" t="s">
        <v>39</v>
      </c>
      <c r="G16" s="16" t="s">
        <v>39</v>
      </c>
      <c r="H16" s="16" t="s">
        <v>39</v>
      </c>
      <c r="I16" s="2" t="s">
        <v>210</v>
      </c>
      <c r="J16" s="23">
        <v>50000000</v>
      </c>
      <c r="K16" s="23">
        <v>25000000</v>
      </c>
      <c r="L16" s="23">
        <v>25000000</v>
      </c>
      <c r="M16" s="74">
        <v>0</v>
      </c>
      <c r="N16" s="74">
        <v>42</v>
      </c>
      <c r="O16" s="74">
        <v>50</v>
      </c>
      <c r="P16" s="2">
        <v>0</v>
      </c>
      <c r="Q16" s="2">
        <v>0</v>
      </c>
      <c r="R16" s="2">
        <v>0</v>
      </c>
      <c r="S16" s="2" t="s">
        <v>271</v>
      </c>
      <c r="T16" s="75" t="s">
        <v>310</v>
      </c>
      <c r="U16" s="33" t="s">
        <v>37</v>
      </c>
    </row>
    <row r="17" spans="1:21" ht="120" x14ac:dyDescent="0.25">
      <c r="A17" s="28"/>
      <c r="B17" s="37">
        <v>2020</v>
      </c>
      <c r="C17" s="38">
        <v>15</v>
      </c>
      <c r="D17" s="36" t="s">
        <v>81</v>
      </c>
      <c r="E17" s="27" t="s">
        <v>131</v>
      </c>
      <c r="F17" s="35" t="s">
        <v>76</v>
      </c>
      <c r="G17" s="2" t="s">
        <v>76</v>
      </c>
      <c r="H17" s="61" t="s">
        <v>251</v>
      </c>
      <c r="I17" s="61" t="s">
        <v>214</v>
      </c>
      <c r="J17" s="23">
        <v>322814</v>
      </c>
      <c r="K17" s="23">
        <v>0</v>
      </c>
      <c r="L17" s="23">
        <v>322814</v>
      </c>
      <c r="M17" s="68">
        <v>150</v>
      </c>
      <c r="N17" s="68">
        <v>10455</v>
      </c>
      <c r="O17" s="68">
        <v>10045</v>
      </c>
      <c r="P17" s="61">
        <v>15</v>
      </c>
      <c r="Q17" s="61">
        <v>10</v>
      </c>
      <c r="R17" s="61">
        <v>0</v>
      </c>
      <c r="S17" s="2" t="s">
        <v>271</v>
      </c>
      <c r="T17" s="3" t="s">
        <v>290</v>
      </c>
      <c r="U17" s="33" t="s">
        <v>37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8"/>
  <sheetViews>
    <sheetView showGridLines="0" zoomScaleNormal="100" workbookViewId="0">
      <pane xSplit="5" ySplit="2" topLeftCell="F25" activePane="bottomRight" state="frozen"/>
      <selection pane="topRight" activeCell="F1" sqref="F1"/>
      <selection pane="bottomLeft" activeCell="A3" sqref="A3"/>
      <selection pane="bottomRight" activeCell="H28" sqref="H28"/>
    </sheetView>
  </sheetViews>
  <sheetFormatPr baseColWidth="10" defaultRowHeight="15" x14ac:dyDescent="0.25"/>
  <cols>
    <col min="1" max="1" width="4" customWidth="1"/>
    <col min="2" max="2" width="7.140625" style="4" customWidth="1"/>
    <col min="3" max="3" width="3.140625" style="4" bestFit="1" customWidth="1"/>
    <col min="4" max="4" width="10.5703125" style="4" bestFit="1" customWidth="1"/>
    <col min="5" max="5" width="24.5703125" customWidth="1"/>
    <col min="6" max="6" width="31.85546875" style="60" customWidth="1"/>
    <col min="7" max="7" width="30.5703125" style="60" customWidth="1"/>
    <col min="8" max="8" width="12.28515625" bestFit="1" customWidth="1"/>
    <col min="9" max="9" width="19.140625" customWidth="1"/>
    <col min="10" max="10" width="19.42578125" customWidth="1"/>
    <col min="11" max="11" width="18.28515625" style="9" bestFit="1" customWidth="1"/>
    <col min="12" max="12" width="15.28515625" style="9" customWidth="1"/>
    <col min="13" max="16" width="16.5703125" customWidth="1"/>
    <col min="17" max="17" width="11.7109375" bestFit="1" customWidth="1"/>
    <col min="20" max="20" width="103.28515625" customWidth="1"/>
    <col min="21" max="21" width="15.7109375" style="20" bestFit="1" customWidth="1"/>
  </cols>
  <sheetData>
    <row r="1" spans="1:21" ht="21" x14ac:dyDescent="0.35">
      <c r="A1" s="31" t="s">
        <v>82</v>
      </c>
      <c r="B1" s="30"/>
      <c r="C1" s="30"/>
      <c r="D1" s="30"/>
      <c r="E1" s="31"/>
      <c r="F1" s="58"/>
      <c r="G1" s="58"/>
      <c r="H1" s="31"/>
      <c r="I1" s="31"/>
      <c r="J1" s="31"/>
      <c r="K1" s="31"/>
      <c r="L1" s="31"/>
      <c r="M1" s="41"/>
      <c r="N1" s="41"/>
      <c r="O1" s="41"/>
      <c r="P1" s="41"/>
      <c r="Q1" s="41"/>
      <c r="R1" s="41"/>
      <c r="S1" s="41"/>
      <c r="T1" s="41"/>
      <c r="U1" s="41"/>
    </row>
    <row r="2" spans="1:21" ht="120" x14ac:dyDescent="0.25">
      <c r="A2" s="14" t="s">
        <v>222</v>
      </c>
      <c r="B2" s="14" t="s">
        <v>139</v>
      </c>
      <c r="C2" s="14" t="s">
        <v>0</v>
      </c>
      <c r="D2" s="14" t="s">
        <v>5</v>
      </c>
      <c r="E2" s="14" t="s">
        <v>4</v>
      </c>
      <c r="F2" s="14" t="s">
        <v>142</v>
      </c>
      <c r="G2" s="14" t="s">
        <v>143</v>
      </c>
      <c r="H2" s="14" t="s">
        <v>125</v>
      </c>
      <c r="I2" s="14" t="s">
        <v>141</v>
      </c>
      <c r="J2" s="14" t="s">
        <v>7</v>
      </c>
      <c r="K2" s="15" t="s">
        <v>3</v>
      </c>
      <c r="L2" s="15" t="s">
        <v>2</v>
      </c>
      <c r="M2" s="14" t="s">
        <v>189</v>
      </c>
      <c r="N2" s="14" t="s">
        <v>190</v>
      </c>
      <c r="O2" s="14" t="s">
        <v>191</v>
      </c>
      <c r="P2" s="14" t="s">
        <v>192</v>
      </c>
      <c r="Q2" s="14" t="s">
        <v>193</v>
      </c>
      <c r="R2" s="14" t="s">
        <v>194</v>
      </c>
      <c r="S2" s="14" t="s">
        <v>200</v>
      </c>
      <c r="T2" s="14" t="s">
        <v>166</v>
      </c>
      <c r="U2" s="14" t="s">
        <v>6</v>
      </c>
    </row>
    <row r="3" spans="1:21" ht="76.5" x14ac:dyDescent="0.25">
      <c r="A3" s="28"/>
      <c r="B3" s="21">
        <v>2021</v>
      </c>
      <c r="C3" s="22">
        <v>1</v>
      </c>
      <c r="D3" s="53" t="s">
        <v>348</v>
      </c>
      <c r="E3" s="26" t="s">
        <v>83</v>
      </c>
      <c r="F3" s="44" t="s">
        <v>144</v>
      </c>
      <c r="G3" s="44" t="s">
        <v>144</v>
      </c>
      <c r="H3" s="17" t="s">
        <v>324</v>
      </c>
      <c r="I3" s="43" t="s">
        <v>209</v>
      </c>
      <c r="J3" s="6">
        <v>614800</v>
      </c>
      <c r="K3" s="6">
        <v>121800</v>
      </c>
      <c r="L3" s="6">
        <v>493000</v>
      </c>
      <c r="M3" s="43">
        <v>25</v>
      </c>
      <c r="N3" s="43">
        <v>13</v>
      </c>
      <c r="O3" s="43">
        <v>12</v>
      </c>
      <c r="P3" s="43">
        <v>0</v>
      </c>
      <c r="Q3" s="43">
        <v>10</v>
      </c>
      <c r="R3" s="43">
        <v>0</v>
      </c>
      <c r="S3" s="42" t="s">
        <v>201</v>
      </c>
      <c r="T3" s="45" t="s">
        <v>167</v>
      </c>
      <c r="U3" s="61" t="s">
        <v>90</v>
      </c>
    </row>
    <row r="4" spans="1:21" ht="105" x14ac:dyDescent="0.25">
      <c r="A4" s="28"/>
      <c r="B4" s="21">
        <v>2021</v>
      </c>
      <c r="C4" s="22">
        <v>2</v>
      </c>
      <c r="D4" s="53" t="s">
        <v>348</v>
      </c>
      <c r="E4" s="26" t="s">
        <v>84</v>
      </c>
      <c r="F4" s="43" t="s">
        <v>62</v>
      </c>
      <c r="G4" s="43" t="s">
        <v>145</v>
      </c>
      <c r="H4" s="17" t="s">
        <v>324</v>
      </c>
      <c r="I4" s="43" t="s">
        <v>209</v>
      </c>
      <c r="J4" s="6">
        <v>1200000</v>
      </c>
      <c r="K4" s="6">
        <v>0</v>
      </c>
      <c r="L4" s="6">
        <v>1200000</v>
      </c>
      <c r="M4" s="43">
        <v>0</v>
      </c>
      <c r="N4" s="50">
        <v>988078</v>
      </c>
      <c r="O4" s="50">
        <v>915733</v>
      </c>
      <c r="P4" s="43">
        <v>0</v>
      </c>
      <c r="Q4" s="43">
        <v>3</v>
      </c>
      <c r="R4" s="43">
        <v>0</v>
      </c>
      <c r="S4" s="42" t="s">
        <v>201</v>
      </c>
      <c r="T4" s="89" t="s">
        <v>347</v>
      </c>
      <c r="U4" s="61" t="s">
        <v>91</v>
      </c>
    </row>
    <row r="5" spans="1:21" ht="140.25" x14ac:dyDescent="0.25">
      <c r="A5" s="28"/>
      <c r="B5" s="21">
        <v>2021</v>
      </c>
      <c r="C5" s="22">
        <v>3</v>
      </c>
      <c r="D5" s="53" t="s">
        <v>349</v>
      </c>
      <c r="E5" s="27" t="s">
        <v>89</v>
      </c>
      <c r="F5" s="44" t="s">
        <v>146</v>
      </c>
      <c r="G5" s="44" t="s">
        <v>146</v>
      </c>
      <c r="H5" s="5" t="s">
        <v>324</v>
      </c>
      <c r="I5" s="43" t="s">
        <v>210</v>
      </c>
      <c r="J5" s="18">
        <v>1895000</v>
      </c>
      <c r="K5" s="18">
        <v>580000</v>
      </c>
      <c r="L5" s="18">
        <v>1315000</v>
      </c>
      <c r="M5" s="43" t="s">
        <v>195</v>
      </c>
      <c r="N5" s="43">
        <v>500</v>
      </c>
      <c r="O5" s="43">
        <v>500</v>
      </c>
      <c r="P5" s="43">
        <v>0</v>
      </c>
      <c r="Q5" s="43">
        <v>7</v>
      </c>
      <c r="R5" s="43">
        <v>0</v>
      </c>
      <c r="S5" s="42" t="s">
        <v>201</v>
      </c>
      <c r="T5" s="45" t="s">
        <v>168</v>
      </c>
      <c r="U5" s="63" t="s">
        <v>92</v>
      </c>
    </row>
    <row r="6" spans="1:21" ht="90" x14ac:dyDescent="0.25">
      <c r="A6" s="28"/>
      <c r="B6" s="21">
        <v>2021</v>
      </c>
      <c r="C6" s="22">
        <v>4</v>
      </c>
      <c r="D6" s="53" t="s">
        <v>349</v>
      </c>
      <c r="E6" s="27" t="s">
        <v>94</v>
      </c>
      <c r="F6" s="44" t="s">
        <v>147</v>
      </c>
      <c r="G6" s="44" t="s">
        <v>147</v>
      </c>
      <c r="H6" s="5" t="s">
        <v>324</v>
      </c>
      <c r="I6" s="43" t="s">
        <v>211</v>
      </c>
      <c r="J6" s="6">
        <v>1997959.59</v>
      </c>
      <c r="K6" s="6">
        <v>0</v>
      </c>
      <c r="L6" s="6">
        <f>J6</f>
        <v>1997959.59</v>
      </c>
      <c r="M6" s="43">
        <v>81</v>
      </c>
      <c r="N6" s="43">
        <v>65</v>
      </c>
      <c r="O6" s="43">
        <v>16</v>
      </c>
      <c r="P6" s="43">
        <v>25</v>
      </c>
      <c r="Q6" s="43">
        <v>25</v>
      </c>
      <c r="R6" s="43">
        <v>0</v>
      </c>
      <c r="S6" s="42" t="s">
        <v>201</v>
      </c>
      <c r="T6" s="45" t="s">
        <v>169</v>
      </c>
      <c r="U6" s="61" t="s">
        <v>90</v>
      </c>
    </row>
    <row r="7" spans="1:21" ht="76.5" x14ac:dyDescent="0.25">
      <c r="A7" s="28"/>
      <c r="B7" s="21">
        <v>2021</v>
      </c>
      <c r="C7" s="22">
        <v>5</v>
      </c>
      <c r="D7" s="53" t="s">
        <v>349</v>
      </c>
      <c r="E7" s="26" t="s">
        <v>103</v>
      </c>
      <c r="F7" s="44" t="s">
        <v>148</v>
      </c>
      <c r="G7" s="44" t="s">
        <v>148</v>
      </c>
      <c r="H7" s="17" t="s">
        <v>324</v>
      </c>
      <c r="I7" s="43" t="s">
        <v>211</v>
      </c>
      <c r="J7" s="6">
        <v>1908000</v>
      </c>
      <c r="K7" s="6">
        <f>J7-L7</f>
        <v>408000</v>
      </c>
      <c r="L7" s="6">
        <v>1500000</v>
      </c>
      <c r="M7" s="43">
        <v>34</v>
      </c>
      <c r="N7" s="43">
        <v>77</v>
      </c>
      <c r="O7" s="50">
        <v>1712</v>
      </c>
      <c r="P7" s="43">
        <v>10</v>
      </c>
      <c r="Q7" s="43">
        <v>20</v>
      </c>
      <c r="R7" s="43">
        <v>0</v>
      </c>
      <c r="S7" s="42" t="s">
        <v>201</v>
      </c>
      <c r="T7" s="45" t="s">
        <v>170</v>
      </c>
      <c r="U7" s="61" t="s">
        <v>92</v>
      </c>
    </row>
    <row r="8" spans="1:21" ht="114.75" x14ac:dyDescent="0.25">
      <c r="A8" s="28"/>
      <c r="B8" s="21">
        <v>2021</v>
      </c>
      <c r="C8" s="22">
        <v>6</v>
      </c>
      <c r="D8" s="53" t="s">
        <v>350</v>
      </c>
      <c r="E8" s="26" t="s">
        <v>132</v>
      </c>
      <c r="F8" s="43" t="s">
        <v>62</v>
      </c>
      <c r="G8" s="43" t="s">
        <v>62</v>
      </c>
      <c r="H8" s="17" t="s">
        <v>324</v>
      </c>
      <c r="I8" s="43" t="s">
        <v>212</v>
      </c>
      <c r="J8" s="6">
        <v>22000000</v>
      </c>
      <c r="K8" s="6"/>
      <c r="L8" s="6">
        <v>22000000</v>
      </c>
      <c r="M8" s="43" t="s">
        <v>196</v>
      </c>
      <c r="N8" s="43" t="s">
        <v>196</v>
      </c>
      <c r="O8" s="43" t="s">
        <v>196</v>
      </c>
      <c r="P8" s="43" t="s">
        <v>196</v>
      </c>
      <c r="Q8" s="43" t="s">
        <v>196</v>
      </c>
      <c r="R8" s="43" t="s">
        <v>196</v>
      </c>
      <c r="S8" s="42" t="s">
        <v>201</v>
      </c>
      <c r="T8" s="45" t="s">
        <v>171</v>
      </c>
      <c r="U8" s="61"/>
    </row>
    <row r="9" spans="1:21" ht="63.75" x14ac:dyDescent="0.25">
      <c r="A9" s="28"/>
      <c r="B9" s="21">
        <v>2021</v>
      </c>
      <c r="C9" s="22">
        <v>7</v>
      </c>
      <c r="D9" s="53" t="s">
        <v>349</v>
      </c>
      <c r="E9" s="27" t="s">
        <v>95</v>
      </c>
      <c r="F9" s="43" t="s">
        <v>62</v>
      </c>
      <c r="G9" s="44" t="s">
        <v>362</v>
      </c>
      <c r="H9" s="44" t="s">
        <v>361</v>
      </c>
      <c r="I9" s="43" t="s">
        <v>213</v>
      </c>
      <c r="J9" s="6">
        <v>17586199.059999999</v>
      </c>
      <c r="K9" s="6">
        <f>J9-L9</f>
        <v>11586199.059999999</v>
      </c>
      <c r="L9" s="6">
        <v>6000000</v>
      </c>
      <c r="M9" s="50" t="s">
        <v>196</v>
      </c>
      <c r="N9" s="50">
        <v>10813</v>
      </c>
      <c r="O9" s="50">
        <v>10813</v>
      </c>
      <c r="P9" s="50">
        <v>1979</v>
      </c>
      <c r="Q9" s="43">
        <v>10</v>
      </c>
      <c r="R9" s="43">
        <v>0</v>
      </c>
      <c r="S9" s="42" t="s">
        <v>202</v>
      </c>
      <c r="T9" s="45" t="s">
        <v>172</v>
      </c>
      <c r="U9" s="61" t="s">
        <v>90</v>
      </c>
    </row>
    <row r="10" spans="1:21" ht="90" x14ac:dyDescent="0.25">
      <c r="A10" s="28"/>
      <c r="B10" s="21">
        <v>2021</v>
      </c>
      <c r="C10" s="22">
        <v>8</v>
      </c>
      <c r="D10" s="54" t="s">
        <v>351</v>
      </c>
      <c r="E10" s="27" t="s">
        <v>87</v>
      </c>
      <c r="F10" s="59" t="s">
        <v>149</v>
      </c>
      <c r="G10" s="44" t="s">
        <v>149</v>
      </c>
      <c r="H10" s="5" t="s">
        <v>324</v>
      </c>
      <c r="I10" s="42" t="s">
        <v>214</v>
      </c>
      <c r="J10" s="6">
        <v>9992383.4900000002</v>
      </c>
      <c r="K10" s="6">
        <v>1998476.7</v>
      </c>
      <c r="L10" s="6">
        <v>7993906.79</v>
      </c>
      <c r="M10" s="43" t="s">
        <v>195</v>
      </c>
      <c r="N10" s="50">
        <v>1854</v>
      </c>
      <c r="O10" s="50">
        <v>1712</v>
      </c>
      <c r="P10" s="43">
        <v>50</v>
      </c>
      <c r="Q10" s="43">
        <v>15</v>
      </c>
      <c r="R10" s="43">
        <v>0</v>
      </c>
      <c r="S10" s="42" t="s">
        <v>203</v>
      </c>
      <c r="T10" s="45" t="s">
        <v>173</v>
      </c>
      <c r="U10" s="61" t="s">
        <v>93</v>
      </c>
    </row>
    <row r="11" spans="1:21" ht="102" x14ac:dyDescent="0.25">
      <c r="A11" s="28"/>
      <c r="B11" s="21">
        <v>2021</v>
      </c>
      <c r="C11" s="22">
        <v>9</v>
      </c>
      <c r="D11" s="54" t="s">
        <v>352</v>
      </c>
      <c r="E11" s="26" t="s">
        <v>85</v>
      </c>
      <c r="F11" s="43" t="s">
        <v>62</v>
      </c>
      <c r="G11" s="43" t="s">
        <v>145</v>
      </c>
      <c r="H11" s="17" t="s">
        <v>363</v>
      </c>
      <c r="I11" s="42" t="s">
        <v>215</v>
      </c>
      <c r="J11" s="6">
        <v>2598998</v>
      </c>
      <c r="K11" s="6">
        <v>660000</v>
      </c>
      <c r="L11" s="6">
        <v>1938998</v>
      </c>
      <c r="M11" s="43">
        <v>20</v>
      </c>
      <c r="N11" s="50">
        <v>988078</v>
      </c>
      <c r="O11" s="50">
        <v>915733</v>
      </c>
      <c r="P11" s="43">
        <v>0</v>
      </c>
      <c r="Q11" s="43">
        <v>10</v>
      </c>
      <c r="R11" s="43">
        <v>0</v>
      </c>
      <c r="S11" s="42" t="s">
        <v>201</v>
      </c>
      <c r="T11" s="46" t="s">
        <v>174</v>
      </c>
      <c r="U11" s="61" t="s">
        <v>91</v>
      </c>
    </row>
    <row r="12" spans="1:21" ht="90" x14ac:dyDescent="0.25">
      <c r="A12" s="28"/>
      <c r="B12" s="21">
        <v>2021</v>
      </c>
      <c r="C12" s="22">
        <v>10</v>
      </c>
      <c r="D12" s="54" t="s">
        <v>351</v>
      </c>
      <c r="E12" s="27" t="s">
        <v>97</v>
      </c>
      <c r="F12" s="43" t="s">
        <v>150</v>
      </c>
      <c r="G12" s="43" t="s">
        <v>150</v>
      </c>
      <c r="H12" s="43" t="s">
        <v>150</v>
      </c>
      <c r="I12" s="42" t="s">
        <v>216</v>
      </c>
      <c r="J12" s="6">
        <v>1498563.2</v>
      </c>
      <c r="K12" s="6">
        <v>0</v>
      </c>
      <c r="L12" s="6">
        <f>J12</f>
        <v>1498563.2</v>
      </c>
      <c r="M12" s="43" t="s">
        <v>195</v>
      </c>
      <c r="N12" s="50">
        <v>68737</v>
      </c>
      <c r="O12" s="50">
        <v>37013</v>
      </c>
      <c r="P12" s="43">
        <v>0</v>
      </c>
      <c r="Q12" s="43">
        <v>20</v>
      </c>
      <c r="R12" s="43">
        <v>0</v>
      </c>
      <c r="S12" s="42" t="s">
        <v>204</v>
      </c>
      <c r="T12" s="46" t="s">
        <v>175</v>
      </c>
      <c r="U12" s="2" t="s">
        <v>98</v>
      </c>
    </row>
    <row r="13" spans="1:21" ht="102" x14ac:dyDescent="0.25">
      <c r="A13" s="28"/>
      <c r="B13" s="21">
        <v>2021</v>
      </c>
      <c r="C13" s="22">
        <v>11</v>
      </c>
      <c r="D13" s="54" t="s">
        <v>351</v>
      </c>
      <c r="E13" s="27" t="s">
        <v>88</v>
      </c>
      <c r="F13" s="43" t="s">
        <v>151</v>
      </c>
      <c r="G13" s="43" t="s">
        <v>151</v>
      </c>
      <c r="H13" s="5" t="s">
        <v>324</v>
      </c>
      <c r="I13" s="42" t="s">
        <v>217</v>
      </c>
      <c r="J13" s="6">
        <v>13120547.66</v>
      </c>
      <c r="K13" s="6">
        <v>0</v>
      </c>
      <c r="L13" s="6">
        <f>J13</f>
        <v>13120547.66</v>
      </c>
      <c r="M13" s="43" t="s">
        <v>197</v>
      </c>
      <c r="N13" s="50">
        <v>40</v>
      </c>
      <c r="O13" s="50">
        <v>36</v>
      </c>
      <c r="P13" s="43">
        <v>25</v>
      </c>
      <c r="Q13" s="43">
        <v>30</v>
      </c>
      <c r="R13" s="43">
        <v>0</v>
      </c>
      <c r="S13" s="42" t="s">
        <v>204</v>
      </c>
      <c r="T13" s="46" t="s">
        <v>176</v>
      </c>
      <c r="U13" s="61" t="s">
        <v>90</v>
      </c>
    </row>
    <row r="14" spans="1:21" ht="76.5" x14ac:dyDescent="0.25">
      <c r="A14" s="28"/>
      <c r="B14" s="21">
        <v>2021</v>
      </c>
      <c r="C14" s="22">
        <v>12</v>
      </c>
      <c r="D14" s="54" t="s">
        <v>351</v>
      </c>
      <c r="E14" s="27" t="s">
        <v>133</v>
      </c>
      <c r="F14" s="43" t="s">
        <v>152</v>
      </c>
      <c r="G14" s="57" t="s">
        <v>152</v>
      </c>
      <c r="H14" s="5" t="s">
        <v>324</v>
      </c>
      <c r="I14" s="42" t="s">
        <v>218</v>
      </c>
      <c r="J14" s="6">
        <v>5026357.8</v>
      </c>
      <c r="K14" s="6">
        <v>1004669.18</v>
      </c>
      <c r="L14" s="6">
        <v>4021688.62</v>
      </c>
      <c r="M14" s="43">
        <v>37</v>
      </c>
      <c r="N14" s="50">
        <v>21</v>
      </c>
      <c r="O14" s="50">
        <v>16</v>
      </c>
      <c r="P14" s="43">
        <v>0</v>
      </c>
      <c r="Q14" s="43">
        <v>777</v>
      </c>
      <c r="R14" s="43">
        <v>0</v>
      </c>
      <c r="S14" s="42" t="s">
        <v>204</v>
      </c>
      <c r="T14" s="46" t="s">
        <v>177</v>
      </c>
      <c r="U14" s="61" t="s">
        <v>90</v>
      </c>
    </row>
    <row r="15" spans="1:21" ht="140.25" x14ac:dyDescent="0.25">
      <c r="A15" s="28"/>
      <c r="B15" s="21">
        <v>2021</v>
      </c>
      <c r="C15" s="22">
        <v>13</v>
      </c>
      <c r="D15" s="55" t="s">
        <v>353</v>
      </c>
      <c r="E15" s="27" t="s">
        <v>105</v>
      </c>
      <c r="F15" s="43" t="s">
        <v>153</v>
      </c>
      <c r="G15" s="43" t="s">
        <v>153</v>
      </c>
      <c r="H15" s="5" t="s">
        <v>324</v>
      </c>
      <c r="I15" s="42" t="s">
        <v>219</v>
      </c>
      <c r="J15" s="6">
        <v>4500000</v>
      </c>
      <c r="K15" s="6">
        <f>J15-L15</f>
        <v>0</v>
      </c>
      <c r="L15" s="6">
        <v>4500000</v>
      </c>
      <c r="M15" s="51">
        <v>150</v>
      </c>
      <c r="N15" s="52">
        <v>75</v>
      </c>
      <c r="O15" s="52">
        <v>75</v>
      </c>
      <c r="P15" s="51">
        <v>150</v>
      </c>
      <c r="Q15" s="51">
        <v>300</v>
      </c>
      <c r="R15" s="51">
        <v>0</v>
      </c>
      <c r="S15" s="42" t="s">
        <v>205</v>
      </c>
      <c r="T15" s="46" t="s">
        <v>178</v>
      </c>
      <c r="U15" s="61" t="s">
        <v>90</v>
      </c>
    </row>
    <row r="16" spans="1:21" ht="102.75" x14ac:dyDescent="0.25">
      <c r="A16" s="28"/>
      <c r="B16" s="21">
        <v>2021</v>
      </c>
      <c r="C16" s="22">
        <v>14</v>
      </c>
      <c r="D16" s="55" t="s">
        <v>353</v>
      </c>
      <c r="E16" s="26" t="s">
        <v>86</v>
      </c>
      <c r="F16" s="43" t="s">
        <v>154</v>
      </c>
      <c r="G16" s="43" t="s">
        <v>154</v>
      </c>
      <c r="H16" s="17" t="s">
        <v>324</v>
      </c>
      <c r="I16" s="42" t="s">
        <v>216</v>
      </c>
      <c r="J16" s="6">
        <v>815144</v>
      </c>
      <c r="K16" s="6">
        <v>375504</v>
      </c>
      <c r="L16" s="6">
        <v>439640</v>
      </c>
      <c r="M16" s="43" t="s">
        <v>198</v>
      </c>
      <c r="N16" s="52">
        <v>21338</v>
      </c>
      <c r="O16" s="52">
        <v>20291</v>
      </c>
      <c r="P16" s="51">
        <v>0</v>
      </c>
      <c r="Q16" s="51">
        <v>33</v>
      </c>
      <c r="R16" s="51">
        <v>0</v>
      </c>
      <c r="S16" s="42" t="s">
        <v>204</v>
      </c>
      <c r="T16" s="47" t="s">
        <v>179</v>
      </c>
      <c r="U16" s="61" t="s">
        <v>92</v>
      </c>
    </row>
    <row r="17" spans="1:21" ht="77.25" x14ac:dyDescent="0.25">
      <c r="A17" s="28"/>
      <c r="B17" s="21">
        <v>2021</v>
      </c>
      <c r="C17" s="22">
        <v>15</v>
      </c>
      <c r="D17" s="77" t="s">
        <v>355</v>
      </c>
      <c r="E17" s="27" t="s">
        <v>354</v>
      </c>
      <c r="F17" s="43" t="s">
        <v>155</v>
      </c>
      <c r="G17" s="43" t="s">
        <v>155</v>
      </c>
      <c r="H17" s="5" t="s">
        <v>324</v>
      </c>
      <c r="I17" s="43" t="s">
        <v>220</v>
      </c>
      <c r="J17" s="6">
        <v>4000897.7</v>
      </c>
      <c r="K17" s="6">
        <f>J17-L17</f>
        <v>1219387.7000000002</v>
      </c>
      <c r="L17" s="6">
        <v>2781510</v>
      </c>
      <c r="M17" s="51">
        <v>38</v>
      </c>
      <c r="N17" s="51">
        <v>40</v>
      </c>
      <c r="O17" s="51">
        <v>30</v>
      </c>
      <c r="P17" s="51">
        <v>0</v>
      </c>
      <c r="Q17" s="51">
        <v>40</v>
      </c>
      <c r="R17" s="51">
        <v>0</v>
      </c>
      <c r="S17" s="42" t="s">
        <v>204</v>
      </c>
      <c r="T17" s="47" t="s">
        <v>180</v>
      </c>
      <c r="U17" s="61" t="s">
        <v>92</v>
      </c>
    </row>
    <row r="18" spans="1:21" s="19" customFormat="1" ht="179.25" x14ac:dyDescent="0.25">
      <c r="A18" s="29"/>
      <c r="B18" s="21">
        <v>2021</v>
      </c>
      <c r="C18" s="22">
        <v>16</v>
      </c>
      <c r="D18" s="77" t="s">
        <v>355</v>
      </c>
      <c r="E18" s="27" t="s">
        <v>99</v>
      </c>
      <c r="F18" s="43" t="s">
        <v>156</v>
      </c>
      <c r="G18" s="43" t="s">
        <v>157</v>
      </c>
      <c r="H18" s="5" t="s">
        <v>324</v>
      </c>
      <c r="I18" s="43" t="s">
        <v>220</v>
      </c>
      <c r="J18" s="6">
        <v>886885.8</v>
      </c>
      <c r="K18" s="6">
        <f>J18-L18</f>
        <v>582151.74</v>
      </c>
      <c r="L18" s="6">
        <v>304734.06</v>
      </c>
      <c r="M18" s="51">
        <v>0</v>
      </c>
      <c r="N18" s="52">
        <v>180976</v>
      </c>
      <c r="O18" s="52">
        <v>160488</v>
      </c>
      <c r="P18" s="52">
        <v>3</v>
      </c>
      <c r="Q18" s="51">
        <v>0</v>
      </c>
      <c r="R18" s="51">
        <v>0</v>
      </c>
      <c r="S18" s="42" t="s">
        <v>206</v>
      </c>
      <c r="T18" s="47" t="s">
        <v>181</v>
      </c>
      <c r="U18" s="61" t="s">
        <v>91</v>
      </c>
    </row>
    <row r="19" spans="1:21" ht="102" x14ac:dyDescent="0.25">
      <c r="A19" s="28"/>
      <c r="B19" s="21">
        <v>2021</v>
      </c>
      <c r="C19" s="22">
        <v>17</v>
      </c>
      <c r="D19" s="77" t="s">
        <v>355</v>
      </c>
      <c r="E19" s="27" t="s">
        <v>64</v>
      </c>
      <c r="F19" s="43" t="s">
        <v>158</v>
      </c>
      <c r="G19" s="43" t="s">
        <v>158</v>
      </c>
      <c r="H19" s="5" t="s">
        <v>324</v>
      </c>
      <c r="I19" s="43" t="s">
        <v>220</v>
      </c>
      <c r="J19" s="6">
        <v>2131302.64</v>
      </c>
      <c r="K19" s="6">
        <f>J19-L19</f>
        <v>1284553.08</v>
      </c>
      <c r="L19" s="6">
        <v>846749.56</v>
      </c>
      <c r="M19" s="51">
        <v>0</v>
      </c>
      <c r="N19" s="51">
        <v>300</v>
      </c>
      <c r="O19" s="51">
        <v>200</v>
      </c>
      <c r="P19" s="51">
        <v>0</v>
      </c>
      <c r="Q19" s="51">
        <v>20</v>
      </c>
      <c r="R19" s="51">
        <v>0</v>
      </c>
      <c r="S19" s="42" t="s">
        <v>206</v>
      </c>
      <c r="T19" s="46" t="s">
        <v>182</v>
      </c>
      <c r="U19" s="61" t="s">
        <v>92</v>
      </c>
    </row>
    <row r="20" spans="1:21" ht="114.75" x14ac:dyDescent="0.25">
      <c r="A20" s="28"/>
      <c r="B20" s="21">
        <v>2021</v>
      </c>
      <c r="C20" s="22">
        <v>18</v>
      </c>
      <c r="D20" s="77" t="s">
        <v>358</v>
      </c>
      <c r="E20" s="27" t="s">
        <v>96</v>
      </c>
      <c r="F20" s="43" t="s">
        <v>159</v>
      </c>
      <c r="G20" s="43" t="s">
        <v>160</v>
      </c>
      <c r="H20" s="5" t="s">
        <v>324</v>
      </c>
      <c r="I20" s="43" t="s">
        <v>210</v>
      </c>
      <c r="J20" s="6">
        <v>3016000</v>
      </c>
      <c r="K20" s="6">
        <v>0</v>
      </c>
      <c r="L20" s="6">
        <f>J20</f>
        <v>3016000</v>
      </c>
      <c r="M20" s="51" t="s">
        <v>199</v>
      </c>
      <c r="N20" s="52">
        <v>2060</v>
      </c>
      <c r="O20" s="52">
        <v>2067</v>
      </c>
      <c r="P20" s="51">
        <v>0</v>
      </c>
      <c r="Q20" s="51">
        <v>12</v>
      </c>
      <c r="R20" s="51">
        <v>0</v>
      </c>
      <c r="S20" s="42" t="s">
        <v>201</v>
      </c>
      <c r="T20" s="48" t="s">
        <v>183</v>
      </c>
      <c r="U20" s="61" t="s">
        <v>90</v>
      </c>
    </row>
    <row r="21" spans="1:21" ht="76.5" x14ac:dyDescent="0.25">
      <c r="A21" s="28"/>
      <c r="B21" s="21">
        <v>2021</v>
      </c>
      <c r="C21" s="22">
        <v>19</v>
      </c>
      <c r="D21" s="77" t="s">
        <v>359</v>
      </c>
      <c r="E21" s="27" t="s">
        <v>102</v>
      </c>
      <c r="F21" s="43" t="s">
        <v>161</v>
      </c>
      <c r="G21" s="43" t="s">
        <v>161</v>
      </c>
      <c r="H21" s="5" t="s">
        <v>324</v>
      </c>
      <c r="I21" s="43" t="s">
        <v>210</v>
      </c>
      <c r="J21" s="6">
        <v>2434999</v>
      </c>
      <c r="K21" s="6">
        <f>J21-L21</f>
        <v>645000</v>
      </c>
      <c r="L21" s="6">
        <v>1789999</v>
      </c>
      <c r="M21" s="51">
        <v>400</v>
      </c>
      <c r="N21" s="52">
        <v>100</v>
      </c>
      <c r="O21" s="52">
        <v>100</v>
      </c>
      <c r="P21" s="51">
        <v>5</v>
      </c>
      <c r="Q21" s="51">
        <v>25</v>
      </c>
      <c r="R21" s="51">
        <v>0</v>
      </c>
      <c r="S21" s="42" t="s">
        <v>201</v>
      </c>
      <c r="T21" s="49" t="s">
        <v>184</v>
      </c>
      <c r="U21" s="2" t="s">
        <v>101</v>
      </c>
    </row>
    <row r="22" spans="1:21" ht="76.5" x14ac:dyDescent="0.25">
      <c r="A22" s="28"/>
      <c r="B22" s="21">
        <v>2021</v>
      </c>
      <c r="C22" s="22">
        <v>20</v>
      </c>
      <c r="D22" s="77" t="s">
        <v>359</v>
      </c>
      <c r="E22" s="27" t="s">
        <v>100</v>
      </c>
      <c r="F22" s="43" t="s">
        <v>162</v>
      </c>
      <c r="G22" s="43" t="s">
        <v>163</v>
      </c>
      <c r="H22" s="5" t="s">
        <v>324</v>
      </c>
      <c r="I22" s="43" t="s">
        <v>220</v>
      </c>
      <c r="J22" s="6">
        <v>3044200</v>
      </c>
      <c r="K22" s="6">
        <f>J22-L22</f>
        <v>528200</v>
      </c>
      <c r="L22" s="6">
        <v>2516000</v>
      </c>
      <c r="M22" s="51">
        <v>100</v>
      </c>
      <c r="N22" s="52">
        <v>400</v>
      </c>
      <c r="O22" s="52">
        <v>400</v>
      </c>
      <c r="P22" s="51">
        <v>0</v>
      </c>
      <c r="Q22" s="51">
        <v>20</v>
      </c>
      <c r="R22" s="51">
        <v>0</v>
      </c>
      <c r="S22" s="42" t="s">
        <v>201</v>
      </c>
      <c r="T22" s="49" t="s">
        <v>185</v>
      </c>
      <c r="U22" s="2" t="s">
        <v>101</v>
      </c>
    </row>
    <row r="23" spans="1:21" ht="153" x14ac:dyDescent="0.25">
      <c r="A23" s="28"/>
      <c r="B23" s="21">
        <v>2021</v>
      </c>
      <c r="C23" s="22">
        <v>21</v>
      </c>
      <c r="D23" s="77" t="s">
        <v>360</v>
      </c>
      <c r="E23" s="27" t="s">
        <v>134</v>
      </c>
      <c r="F23" s="43" t="s">
        <v>164</v>
      </c>
      <c r="G23" s="43" t="s">
        <v>164</v>
      </c>
      <c r="H23" s="5" t="s">
        <v>324</v>
      </c>
      <c r="I23" s="43" t="s">
        <v>221</v>
      </c>
      <c r="J23" s="6">
        <v>4802458.55</v>
      </c>
      <c r="K23" s="6">
        <v>990999.72</v>
      </c>
      <c r="L23" s="6">
        <v>3811458.83</v>
      </c>
      <c r="M23" s="51">
        <v>84</v>
      </c>
      <c r="N23" s="52">
        <v>84</v>
      </c>
      <c r="O23" s="52">
        <v>252</v>
      </c>
      <c r="P23" s="51">
        <v>30</v>
      </c>
      <c r="Q23" s="51">
        <v>60</v>
      </c>
      <c r="R23" s="51">
        <v>0</v>
      </c>
      <c r="S23" s="42" t="s">
        <v>207</v>
      </c>
      <c r="T23" s="49" t="s">
        <v>186</v>
      </c>
      <c r="U23" s="2" t="s">
        <v>90</v>
      </c>
    </row>
    <row r="24" spans="1:21" ht="165.75" x14ac:dyDescent="0.25">
      <c r="A24" s="28"/>
      <c r="B24" s="21">
        <v>2021</v>
      </c>
      <c r="C24" s="22">
        <v>22</v>
      </c>
      <c r="D24" s="77" t="s">
        <v>360</v>
      </c>
      <c r="E24" s="27" t="s">
        <v>337</v>
      </c>
      <c r="F24" s="43" t="s">
        <v>165</v>
      </c>
      <c r="G24" s="43" t="s">
        <v>165</v>
      </c>
      <c r="H24" s="5" t="s">
        <v>324</v>
      </c>
      <c r="I24" s="43" t="s">
        <v>210</v>
      </c>
      <c r="J24" s="18">
        <v>850000</v>
      </c>
      <c r="K24" s="76">
        <v>100000</v>
      </c>
      <c r="L24" s="76">
        <v>750000</v>
      </c>
      <c r="M24" s="51">
        <v>50</v>
      </c>
      <c r="N24" s="52">
        <v>20</v>
      </c>
      <c r="O24" s="52">
        <v>30</v>
      </c>
      <c r="P24" s="51">
        <v>50</v>
      </c>
      <c r="Q24" s="51">
        <v>3</v>
      </c>
      <c r="R24" s="51">
        <v>0</v>
      </c>
      <c r="S24" s="42" t="s">
        <v>208</v>
      </c>
      <c r="T24" s="48" t="s">
        <v>187</v>
      </c>
      <c r="U24" s="61" t="s">
        <v>90</v>
      </c>
    </row>
    <row r="25" spans="1:21" ht="90" x14ac:dyDescent="0.25">
      <c r="A25" s="28"/>
      <c r="B25" s="21">
        <v>2021</v>
      </c>
      <c r="C25" s="22">
        <v>23</v>
      </c>
      <c r="D25" s="77" t="s">
        <v>360</v>
      </c>
      <c r="E25" s="27" t="s">
        <v>135</v>
      </c>
      <c r="F25" s="43" t="s">
        <v>165</v>
      </c>
      <c r="G25" s="43" t="s">
        <v>165</v>
      </c>
      <c r="H25" s="5" t="s">
        <v>324</v>
      </c>
      <c r="I25" s="43" t="s">
        <v>210</v>
      </c>
      <c r="J25" s="18">
        <v>5104000</v>
      </c>
      <c r="K25" s="76">
        <v>1531200</v>
      </c>
      <c r="L25" s="76">
        <v>3572800</v>
      </c>
      <c r="M25" s="51">
        <v>22</v>
      </c>
      <c r="N25" s="52">
        <v>7</v>
      </c>
      <c r="O25" s="52">
        <v>15</v>
      </c>
      <c r="P25" s="51">
        <v>2</v>
      </c>
      <c r="Q25" s="51">
        <v>1</v>
      </c>
      <c r="R25" s="51">
        <v>0</v>
      </c>
      <c r="S25" s="42" t="s">
        <v>208</v>
      </c>
      <c r="T25" s="46" t="s">
        <v>188</v>
      </c>
      <c r="U25" s="61" t="s">
        <v>90</v>
      </c>
    </row>
    <row r="26" spans="1:21" ht="90" x14ac:dyDescent="0.25">
      <c r="A26" s="28"/>
      <c r="B26" s="79">
        <v>2021</v>
      </c>
      <c r="C26" s="80">
        <v>24</v>
      </c>
      <c r="D26" s="77" t="s">
        <v>326</v>
      </c>
      <c r="E26" s="81" t="s">
        <v>323</v>
      </c>
      <c r="F26" s="43" t="s">
        <v>315</v>
      </c>
      <c r="G26" s="43" t="s">
        <v>315</v>
      </c>
      <c r="H26" s="82" t="s">
        <v>324</v>
      </c>
      <c r="I26" s="83" t="s">
        <v>214</v>
      </c>
      <c r="J26" s="86">
        <f>L26+K26</f>
        <v>4168957.4699999997</v>
      </c>
      <c r="K26" s="86">
        <v>1418957.47</v>
      </c>
      <c r="L26" s="84">
        <v>2750000</v>
      </c>
      <c r="M26" s="51">
        <v>0</v>
      </c>
      <c r="N26" s="52">
        <v>12000</v>
      </c>
      <c r="O26" s="52">
        <v>15000</v>
      </c>
      <c r="P26" s="51">
        <v>0</v>
      </c>
      <c r="Q26" s="51">
        <v>25</v>
      </c>
      <c r="R26" s="51">
        <v>0</v>
      </c>
      <c r="S26" s="42" t="s">
        <v>208</v>
      </c>
      <c r="T26" s="85" t="s">
        <v>325</v>
      </c>
      <c r="U26" s="61" t="s">
        <v>90</v>
      </c>
    </row>
    <row r="27" spans="1:21" x14ac:dyDescent="0.25">
      <c r="J27" s="8"/>
    </row>
    <row r="28" spans="1:21" x14ac:dyDescent="0.25">
      <c r="J28" s="8"/>
    </row>
  </sheetData>
  <printOptions horizontalCentered="1"/>
  <pageMargins left="0.70866141732283472" right="0.70866141732283472" top="0.74803149606299213" bottom="0.74803149606299213"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tabSelected="1" zoomScale="70" zoomScaleNormal="70" workbookViewId="0">
      <pane xSplit="5" ySplit="2" topLeftCell="F3" activePane="bottomRight" state="frozen"/>
      <selection pane="topRight" activeCell="F1" sqref="F1"/>
      <selection pane="bottomLeft" activeCell="A3" sqref="A3"/>
      <selection pane="bottomRight" activeCell="D3" sqref="D3"/>
    </sheetView>
  </sheetViews>
  <sheetFormatPr baseColWidth="10" defaultColWidth="28.5703125" defaultRowHeight="15" x14ac:dyDescent="0.25"/>
  <cols>
    <col min="1" max="1" width="3.7109375" customWidth="1"/>
    <col min="2" max="2" width="6" customWidth="1"/>
    <col min="3" max="3" width="4.140625" customWidth="1"/>
    <col min="4" max="4" width="14.7109375" customWidth="1"/>
    <col min="5" max="5" width="51.42578125" customWidth="1"/>
    <col min="6" max="6" width="33.42578125" customWidth="1"/>
    <col min="7" max="7" width="38.85546875" customWidth="1"/>
    <col min="8" max="8" width="27.42578125" bestFit="1" customWidth="1"/>
    <col min="20" max="20" width="35.42578125" customWidth="1"/>
  </cols>
  <sheetData>
    <row r="1" spans="1:21" ht="21" x14ac:dyDescent="0.35">
      <c r="A1" s="41"/>
      <c r="B1" s="30"/>
      <c r="C1" s="30"/>
      <c r="D1" s="30"/>
      <c r="E1" s="31"/>
      <c r="F1" s="56"/>
      <c r="G1" s="56"/>
      <c r="H1" s="31" t="s">
        <v>226</v>
      </c>
      <c r="I1" s="31"/>
      <c r="J1" s="31"/>
      <c r="K1" s="31"/>
      <c r="L1" s="31"/>
      <c r="M1" s="41"/>
      <c r="N1" s="41"/>
      <c r="O1" s="41"/>
      <c r="P1" s="41"/>
      <c r="Q1" s="41"/>
      <c r="R1" s="41"/>
      <c r="S1" s="41"/>
      <c r="T1" s="41"/>
      <c r="U1" s="41"/>
    </row>
    <row r="2" spans="1:21" ht="75" x14ac:dyDescent="0.25">
      <c r="A2" s="14"/>
      <c r="B2" s="14" t="s">
        <v>139</v>
      </c>
      <c r="C2" s="14" t="s">
        <v>0</v>
      </c>
      <c r="D2" s="14" t="s">
        <v>5</v>
      </c>
      <c r="E2" s="14" t="s">
        <v>4</v>
      </c>
      <c r="F2" s="14" t="s">
        <v>142</v>
      </c>
      <c r="G2" s="14" t="s">
        <v>143</v>
      </c>
      <c r="H2" s="14" t="s">
        <v>125</v>
      </c>
      <c r="I2" s="14" t="s">
        <v>141</v>
      </c>
      <c r="J2" s="14" t="s">
        <v>7</v>
      </c>
      <c r="K2" s="15" t="s">
        <v>3</v>
      </c>
      <c r="L2" s="15" t="s">
        <v>2</v>
      </c>
      <c r="M2" s="14" t="s">
        <v>189</v>
      </c>
      <c r="N2" s="14" t="s">
        <v>190</v>
      </c>
      <c r="O2" s="14" t="s">
        <v>191</v>
      </c>
      <c r="P2" s="14" t="s">
        <v>192</v>
      </c>
      <c r="Q2" s="14" t="s">
        <v>193</v>
      </c>
      <c r="R2" s="14" t="s">
        <v>194</v>
      </c>
      <c r="S2" s="14" t="s">
        <v>200</v>
      </c>
      <c r="T2" s="14" t="s">
        <v>166</v>
      </c>
      <c r="U2" s="14" t="s">
        <v>6</v>
      </c>
    </row>
    <row r="3" spans="1:21" ht="158.25" customHeight="1" x14ac:dyDescent="0.25">
      <c r="A3" s="28"/>
      <c r="B3" s="37">
        <v>2022</v>
      </c>
      <c r="C3" s="38">
        <v>1</v>
      </c>
      <c r="D3" s="34" t="s">
        <v>368</v>
      </c>
      <c r="E3" s="26" t="s">
        <v>136</v>
      </c>
      <c r="F3" s="78" t="s">
        <v>137</v>
      </c>
      <c r="G3" s="78" t="s">
        <v>137</v>
      </c>
      <c r="H3" s="51" t="s">
        <v>324</v>
      </c>
      <c r="I3" s="51" t="s">
        <v>210</v>
      </c>
      <c r="J3" s="91">
        <v>40000000</v>
      </c>
      <c r="K3" s="91">
        <v>0</v>
      </c>
      <c r="L3" s="91">
        <v>40000000</v>
      </c>
      <c r="M3" s="51">
        <v>0</v>
      </c>
      <c r="N3" s="51">
        <v>0</v>
      </c>
      <c r="O3" s="51">
        <v>0</v>
      </c>
      <c r="P3" s="51">
        <v>0</v>
      </c>
      <c r="Q3" s="51">
        <v>0</v>
      </c>
      <c r="R3" s="51">
        <v>0</v>
      </c>
      <c r="S3" s="42" t="s">
        <v>201</v>
      </c>
      <c r="T3" s="87" t="s">
        <v>171</v>
      </c>
      <c r="U3" s="88" t="s">
        <v>90</v>
      </c>
    </row>
    <row r="4" spans="1:21" ht="212.25" customHeight="1" x14ac:dyDescent="0.25">
      <c r="A4" s="28"/>
      <c r="B4" s="32">
        <v>2022</v>
      </c>
      <c r="C4" s="22">
        <v>2</v>
      </c>
      <c r="D4" s="1" t="s">
        <v>327</v>
      </c>
      <c r="E4" s="26" t="s">
        <v>138</v>
      </c>
      <c r="F4" s="3" t="s">
        <v>63</v>
      </c>
      <c r="G4" s="3" t="s">
        <v>63</v>
      </c>
      <c r="H4" s="61" t="s">
        <v>224</v>
      </c>
      <c r="I4" s="61" t="s">
        <v>210</v>
      </c>
      <c r="J4" s="91">
        <v>35000000</v>
      </c>
      <c r="K4" s="91">
        <v>0</v>
      </c>
      <c r="L4" s="91">
        <v>35000000</v>
      </c>
      <c r="M4" s="61">
        <v>0</v>
      </c>
      <c r="N4" s="61">
        <v>0</v>
      </c>
      <c r="O4" s="61">
        <v>0</v>
      </c>
      <c r="P4" s="61">
        <v>0</v>
      </c>
      <c r="Q4" s="61">
        <v>0</v>
      </c>
      <c r="R4" s="61">
        <v>0</v>
      </c>
      <c r="S4" s="42" t="s">
        <v>201</v>
      </c>
      <c r="T4" s="16" t="s">
        <v>338</v>
      </c>
      <c r="U4" s="88" t="s">
        <v>90</v>
      </c>
    </row>
    <row r="5" spans="1:21" ht="408.6" customHeight="1" x14ac:dyDescent="0.25">
      <c r="A5" s="28"/>
      <c r="B5" s="32">
        <v>2022</v>
      </c>
      <c r="C5" s="80">
        <v>3</v>
      </c>
      <c r="D5" s="1" t="s">
        <v>330</v>
      </c>
      <c r="E5" s="26" t="s">
        <v>328</v>
      </c>
      <c r="F5" s="3" t="s">
        <v>329</v>
      </c>
      <c r="G5" s="3" t="s">
        <v>329</v>
      </c>
      <c r="H5" s="3" t="s">
        <v>329</v>
      </c>
      <c r="I5" s="61" t="s">
        <v>214</v>
      </c>
      <c r="J5" s="91">
        <v>23444634.289999999</v>
      </c>
      <c r="K5" s="91">
        <v>15444634.289999999</v>
      </c>
      <c r="L5" s="91">
        <v>8000000</v>
      </c>
      <c r="M5" s="61">
        <v>0</v>
      </c>
      <c r="N5" s="61">
        <v>22</v>
      </c>
      <c r="O5" s="61">
        <v>22</v>
      </c>
      <c r="P5" s="61">
        <v>44</v>
      </c>
      <c r="Q5" s="61">
        <v>340</v>
      </c>
      <c r="R5" s="61">
        <v>0</v>
      </c>
      <c r="S5" s="42" t="s">
        <v>333</v>
      </c>
      <c r="T5" s="70" t="s">
        <v>332</v>
      </c>
      <c r="U5" s="51" t="s">
        <v>90</v>
      </c>
    </row>
    <row r="6" spans="1:21" ht="180" x14ac:dyDescent="0.25">
      <c r="A6" s="28"/>
      <c r="B6" s="32">
        <v>2022</v>
      </c>
      <c r="C6" s="22">
        <v>4</v>
      </c>
      <c r="D6" s="1" t="s">
        <v>336</v>
      </c>
      <c r="E6" s="26" t="s">
        <v>334</v>
      </c>
      <c r="F6" s="3" t="s">
        <v>335</v>
      </c>
      <c r="G6" s="3" t="s">
        <v>335</v>
      </c>
      <c r="H6" s="61" t="s">
        <v>324</v>
      </c>
      <c r="I6" s="61" t="s">
        <v>210</v>
      </c>
      <c r="J6" s="91">
        <v>3498106.2</v>
      </c>
      <c r="K6" s="91">
        <v>235600</v>
      </c>
      <c r="L6" s="91">
        <v>3262506.2</v>
      </c>
      <c r="M6" s="61">
        <v>0</v>
      </c>
      <c r="N6" s="61">
        <v>45</v>
      </c>
      <c r="O6" s="61">
        <v>55</v>
      </c>
      <c r="P6" s="61">
        <v>2</v>
      </c>
      <c r="Q6" s="61">
        <v>15</v>
      </c>
      <c r="R6" s="61">
        <v>0</v>
      </c>
      <c r="S6" s="42" t="s">
        <v>208</v>
      </c>
      <c r="T6" s="75" t="s">
        <v>331</v>
      </c>
      <c r="U6" s="61" t="s">
        <v>90</v>
      </c>
    </row>
    <row r="7" spans="1:21" ht="173.25" customHeight="1" x14ac:dyDescent="0.25">
      <c r="A7" s="28"/>
      <c r="B7" s="32">
        <v>2022</v>
      </c>
      <c r="C7" s="22">
        <v>5</v>
      </c>
      <c r="D7" s="1" t="s">
        <v>341</v>
      </c>
      <c r="E7" s="26" t="s">
        <v>340</v>
      </c>
      <c r="F7" s="3" t="s">
        <v>342</v>
      </c>
      <c r="G7" s="3" t="s">
        <v>342</v>
      </c>
      <c r="H7" s="61" t="s">
        <v>324</v>
      </c>
      <c r="I7" s="61" t="s">
        <v>210</v>
      </c>
      <c r="J7" s="91">
        <v>1688238.2</v>
      </c>
      <c r="K7" s="91">
        <v>676639</v>
      </c>
      <c r="L7" s="91">
        <v>1011599.2</v>
      </c>
      <c r="M7" s="61">
        <v>78</v>
      </c>
      <c r="N7" s="61">
        <v>39</v>
      </c>
      <c r="O7" s="61">
        <v>39</v>
      </c>
      <c r="P7" s="61">
        <v>0</v>
      </c>
      <c r="Q7" s="61">
        <v>10</v>
      </c>
      <c r="R7" s="61">
        <v>0</v>
      </c>
      <c r="S7" s="42" t="s">
        <v>208</v>
      </c>
      <c r="T7" s="75" t="s">
        <v>339</v>
      </c>
      <c r="U7" s="61" t="s">
        <v>90</v>
      </c>
    </row>
    <row r="8" spans="1:21" ht="409.5" customHeight="1" x14ac:dyDescent="0.25">
      <c r="A8" s="28"/>
      <c r="B8" s="32">
        <v>2022</v>
      </c>
      <c r="C8" s="22">
        <v>6</v>
      </c>
      <c r="D8" s="1" t="s">
        <v>341</v>
      </c>
      <c r="E8" s="26" t="s">
        <v>356</v>
      </c>
      <c r="F8" s="90" t="s">
        <v>151</v>
      </c>
      <c r="G8" s="90" t="s">
        <v>151</v>
      </c>
      <c r="H8" s="61" t="s">
        <v>324</v>
      </c>
      <c r="I8" s="61" t="s">
        <v>210</v>
      </c>
      <c r="J8" s="91">
        <v>1738508.09</v>
      </c>
      <c r="K8" s="91">
        <v>0</v>
      </c>
      <c r="L8" s="91">
        <v>1738508.09</v>
      </c>
      <c r="M8" s="61">
        <v>76</v>
      </c>
      <c r="N8" s="61">
        <v>40</v>
      </c>
      <c r="O8" s="61">
        <v>36</v>
      </c>
      <c r="P8" s="61">
        <v>25</v>
      </c>
      <c r="Q8" s="61">
        <v>12</v>
      </c>
      <c r="R8" s="61">
        <v>0</v>
      </c>
      <c r="S8" s="42" t="s">
        <v>208</v>
      </c>
      <c r="T8" s="75" t="s">
        <v>357</v>
      </c>
      <c r="U8" s="61" t="s">
        <v>90</v>
      </c>
    </row>
    <row r="9" spans="1:21" ht="409.5" x14ac:dyDescent="0.25">
      <c r="A9" s="28"/>
      <c r="B9" s="32">
        <v>2022</v>
      </c>
      <c r="C9" s="22">
        <v>7</v>
      </c>
      <c r="D9" s="1" t="s">
        <v>343</v>
      </c>
      <c r="E9" s="26" t="s">
        <v>344</v>
      </c>
      <c r="F9" s="3" t="s">
        <v>345</v>
      </c>
      <c r="G9" s="3" t="s">
        <v>345</v>
      </c>
      <c r="H9" s="61" t="s">
        <v>324</v>
      </c>
      <c r="I9" s="61" t="s">
        <v>210</v>
      </c>
      <c r="J9" s="91">
        <v>1679969</v>
      </c>
      <c r="K9" s="91">
        <v>335993.8</v>
      </c>
      <c r="L9" s="91">
        <v>1343975.2</v>
      </c>
      <c r="M9" s="61">
        <v>22</v>
      </c>
      <c r="N9" s="61">
        <v>10</v>
      </c>
      <c r="O9" s="61">
        <v>12</v>
      </c>
      <c r="P9" s="61">
        <v>0</v>
      </c>
      <c r="Q9" s="61">
        <v>10</v>
      </c>
      <c r="R9" s="61">
        <v>0</v>
      </c>
      <c r="S9" s="42" t="s">
        <v>208</v>
      </c>
      <c r="T9" s="75" t="s">
        <v>346</v>
      </c>
      <c r="U9" s="61" t="s">
        <v>90</v>
      </c>
    </row>
    <row r="10" spans="1:21" ht="261.75" customHeight="1" x14ac:dyDescent="0.25">
      <c r="A10" s="28"/>
      <c r="B10" s="32">
        <v>2022</v>
      </c>
      <c r="C10" s="22">
        <v>8</v>
      </c>
      <c r="D10" s="1" t="s">
        <v>367</v>
      </c>
      <c r="E10" s="26" t="s">
        <v>364</v>
      </c>
      <c r="F10" s="3" t="s">
        <v>137</v>
      </c>
      <c r="G10" s="3" t="s">
        <v>228</v>
      </c>
      <c r="H10" s="3" t="s">
        <v>228</v>
      </c>
      <c r="I10" s="61" t="s">
        <v>210</v>
      </c>
      <c r="J10" s="91">
        <v>17798985.059999999</v>
      </c>
      <c r="K10" s="91">
        <v>11798985.060000001</v>
      </c>
      <c r="L10" s="91">
        <v>6000000</v>
      </c>
      <c r="M10" s="93">
        <v>103357</v>
      </c>
      <c r="N10" s="93">
        <v>6626</v>
      </c>
      <c r="O10" s="93">
        <v>13668</v>
      </c>
      <c r="P10" s="61">
        <v>10</v>
      </c>
      <c r="Q10" s="93">
        <v>1402</v>
      </c>
      <c r="R10" s="61">
        <v>0</v>
      </c>
      <c r="S10" s="42" t="s">
        <v>365</v>
      </c>
      <c r="T10" s="75" t="s">
        <v>366</v>
      </c>
      <c r="U10" s="61" t="s">
        <v>90</v>
      </c>
    </row>
    <row r="11" spans="1:21" x14ac:dyDescent="0.25">
      <c r="J11" s="92"/>
      <c r="K11" s="92"/>
      <c r="L11" s="92"/>
    </row>
    <row r="15" spans="1:21" ht="22.15" customHeight="1" x14ac:dyDescent="0.25"/>
    <row r="17" spans="11:11" x14ac:dyDescent="0.25">
      <c r="K17" s="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
  <sheetViews>
    <sheetView workbookViewId="0">
      <selection activeCell="A2" sqref="A2"/>
    </sheetView>
  </sheetViews>
  <sheetFormatPr baseColWidth="10" defaultRowHeight="15" x14ac:dyDescent="0.25"/>
  <sheetData>
    <row r="1" spans="1:21" ht="21" x14ac:dyDescent="0.35">
      <c r="A1" s="31" t="s">
        <v>225</v>
      </c>
      <c r="B1" s="30"/>
      <c r="C1" s="30"/>
      <c r="D1" s="30"/>
      <c r="E1" s="31"/>
      <c r="F1" s="58"/>
      <c r="G1" s="58"/>
      <c r="H1" s="31"/>
      <c r="I1" s="31"/>
      <c r="J1" s="31"/>
      <c r="K1" s="31"/>
      <c r="L1" s="31"/>
      <c r="M1" s="41"/>
      <c r="N1" s="41"/>
      <c r="O1" s="41"/>
      <c r="P1" s="41"/>
      <c r="Q1" s="41"/>
      <c r="R1" s="41"/>
      <c r="S1" s="41"/>
      <c r="T1" s="41"/>
      <c r="U1" s="41"/>
    </row>
    <row r="2" spans="1:21" ht="90" x14ac:dyDescent="0.25">
      <c r="A2" s="14" t="s">
        <v>222</v>
      </c>
      <c r="B2" s="14" t="s">
        <v>139</v>
      </c>
      <c r="C2" s="14" t="s">
        <v>0</v>
      </c>
      <c r="D2" s="14" t="s">
        <v>5</v>
      </c>
      <c r="E2" s="14" t="s">
        <v>4</v>
      </c>
      <c r="F2" s="14" t="s">
        <v>142</v>
      </c>
      <c r="G2" s="14" t="s">
        <v>143</v>
      </c>
      <c r="H2" s="14" t="s">
        <v>125</v>
      </c>
      <c r="I2" s="14" t="s">
        <v>141</v>
      </c>
      <c r="J2" s="14" t="s">
        <v>7</v>
      </c>
      <c r="K2" s="15" t="s">
        <v>3</v>
      </c>
      <c r="L2" s="15" t="s">
        <v>2</v>
      </c>
      <c r="M2" s="14" t="s">
        <v>189</v>
      </c>
      <c r="N2" s="14" t="s">
        <v>190</v>
      </c>
      <c r="O2" s="14" t="s">
        <v>191</v>
      </c>
      <c r="P2" s="14" t="s">
        <v>192</v>
      </c>
      <c r="Q2" s="14" t="s">
        <v>193</v>
      </c>
      <c r="R2" s="14" t="s">
        <v>194</v>
      </c>
      <c r="S2" s="14" t="s">
        <v>200</v>
      </c>
      <c r="T2" s="14" t="s">
        <v>166</v>
      </c>
      <c r="U2" s="14" t="s">
        <v>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workbookViewId="0">
      <selection activeCell="C4" sqref="C4"/>
    </sheetView>
  </sheetViews>
  <sheetFormatPr baseColWidth="10" defaultRowHeight="15" x14ac:dyDescent="0.25"/>
  <cols>
    <col min="1" max="1" width="10.7109375" style="10"/>
    <col min="2" max="2" width="13.5703125" style="9" bestFit="1" customWidth="1"/>
    <col min="3" max="3" width="15" bestFit="1" customWidth="1"/>
  </cols>
  <sheetData>
    <row r="1" spans="1:3" x14ac:dyDescent="0.25">
      <c r="B1" s="13" t="s">
        <v>73</v>
      </c>
      <c r="C1" s="4" t="s">
        <v>74</v>
      </c>
    </row>
    <row r="2" spans="1:3" x14ac:dyDescent="0.25">
      <c r="A2" s="10" t="s">
        <v>66</v>
      </c>
      <c r="C2" s="11">
        <v>5000000</v>
      </c>
    </row>
    <row r="3" spans="1:3" x14ac:dyDescent="0.25">
      <c r="A3" s="10" t="s">
        <v>67</v>
      </c>
      <c r="B3" s="11">
        <v>3000000</v>
      </c>
    </row>
    <row r="4" spans="1:3" x14ac:dyDescent="0.25">
      <c r="A4" s="10" t="s">
        <v>68</v>
      </c>
      <c r="C4" s="11">
        <v>12500000</v>
      </c>
    </row>
    <row r="5" spans="1:3" x14ac:dyDescent="0.25">
      <c r="A5" s="10" t="s">
        <v>69</v>
      </c>
      <c r="B5" s="11">
        <v>1450000</v>
      </c>
    </row>
    <row r="6" spans="1:3" ht="30" x14ac:dyDescent="0.25">
      <c r="A6" s="10" t="s">
        <v>63</v>
      </c>
      <c r="C6" s="11">
        <v>5900000</v>
      </c>
    </row>
    <row r="7" spans="1:3" ht="45" x14ac:dyDescent="0.25">
      <c r="A7" s="10" t="s">
        <v>71</v>
      </c>
      <c r="C7" s="11">
        <v>1200000</v>
      </c>
    </row>
    <row r="8" spans="1:3" x14ac:dyDescent="0.25">
      <c r="A8" s="10" t="s">
        <v>70</v>
      </c>
      <c r="C8" s="11">
        <v>7900000</v>
      </c>
    </row>
    <row r="9" spans="1:3" ht="90" x14ac:dyDescent="0.25">
      <c r="A9" s="10" t="s">
        <v>72</v>
      </c>
      <c r="C9" s="11">
        <v>1900000</v>
      </c>
    </row>
    <row r="10" spans="1:3" x14ac:dyDescent="0.25">
      <c r="A10" s="10" t="s">
        <v>75</v>
      </c>
      <c r="C10" s="11">
        <v>200000</v>
      </c>
    </row>
    <row r="11" spans="1:3" x14ac:dyDescent="0.25">
      <c r="C11" s="11"/>
    </row>
    <row r="12" spans="1:3" x14ac:dyDescent="0.25">
      <c r="C12" s="11"/>
    </row>
    <row r="13" spans="1:3" x14ac:dyDescent="0.25">
      <c r="C13" s="12">
        <f>SUM(C2:C10)</f>
        <v>34600000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2019</vt:lpstr>
      <vt:lpstr>2020</vt:lpstr>
      <vt:lpstr>2021</vt:lpstr>
      <vt:lpstr>2022</vt:lpstr>
      <vt:lpstr>19 20 21 22</vt:lpstr>
      <vt:lpstr>Devoluciones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FIDECOMP</dc:creator>
  <cp:lastModifiedBy>ASUS</cp:lastModifiedBy>
  <cp:lastPrinted>2022-03-01T05:53:45Z</cp:lastPrinted>
  <dcterms:created xsi:type="dcterms:W3CDTF">2019-07-19T15:52:17Z</dcterms:created>
  <dcterms:modified xsi:type="dcterms:W3CDTF">2022-06-07T15:41:31Z</dcterms:modified>
</cp:coreProperties>
</file>